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'Лист1'!$A$1:$D$146</definedName>
  </definedNames>
  <calcPr fullCalcOnLoad="1"/>
</workbook>
</file>

<file path=xl/sharedStrings.xml><?xml version="1.0" encoding="utf-8"?>
<sst xmlns="http://schemas.openxmlformats.org/spreadsheetml/2006/main" count="147" uniqueCount="121">
  <si>
    <t xml:space="preserve">к решению Совета </t>
  </si>
  <si>
    <t>Показатель, единица измерения</t>
  </si>
  <si>
    <t>в % к предыдущему году</t>
  </si>
  <si>
    <t>2018 год</t>
  </si>
  <si>
    <t>отчет</t>
  </si>
  <si>
    <t>оценка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</si>
  <si>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</si>
  <si>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</si>
  <si>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</si>
  <si>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</si>
  <si>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</si>
  <si>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</si>
  <si>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</si>
  <si>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</si>
  <si>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</si>
  <si>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</si>
  <si>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</si>
  <si>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</si>
  <si>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</si>
  <si>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Добыча полезных ископаемых (C), тыс.руб</t>
  </si>
  <si>
    <t>Обрабатывающие производства (D), млн.руб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</si>
  <si>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</si>
  <si>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</si>
  <si>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Бытовые газовые плиты, тыс. шт.</t>
  </si>
  <si>
    <t>Плиты электрические, тыс. шт.</t>
  </si>
  <si>
    <t>Комбикорма, тыс. тонн</t>
  </si>
  <si>
    <t>Хлеб и хлебобулочные изделия, тыс. тонн</t>
  </si>
  <si>
    <t>Мясо в убойном весе, тонн</t>
  </si>
  <si>
    <t>Цельномолочная продукция, тонн</t>
  </si>
  <si>
    <t>Объем продукции сельского хозяйства всех категорий хозяйств, тыс.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</si>
  <si>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</si>
  <si>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</si>
  <si>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</si>
  <si>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</si>
  <si>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</si>
  <si>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</si>
  <si>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</si>
  <si>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</si>
  <si>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</si>
  <si>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</si>
  <si>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</si>
  <si>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</si>
  <si>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</si>
  <si>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</si>
  <si>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</si>
  <si>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</si>
  <si>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</si>
  <si>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</si>
  <si>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</si>
  <si>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</si>
  <si>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</si>
  <si>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</si>
  <si>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</si>
  <si>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</si>
  <si>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</si>
  <si>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</si>
  <si>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</si>
  <si>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</si>
  <si>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</si>
  <si>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</si>
  <si>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</si>
  <si>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</si>
  <si>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Объем услуг транспорта, млн.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</si>
  <si>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</si>
  <si>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</si>
  <si>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</si>
  <si>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</si>
  <si>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</si>
  <si>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</si>
  <si>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</si>
  <si>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</si>
  <si>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</si>
  <si>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</si>
  <si>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</si>
  <si>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</si>
  <si>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</si>
  <si>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</si>
  <si>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</si>
  <si>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</si>
  <si>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</si>
  <si>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</si>
  <si>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</si>
  <si>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</si>
  <si>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</si>
  <si>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</si>
  <si>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</si>
  <si>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</si>
  <si>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</si>
  <si>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</si>
  <si>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</si>
  <si>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</si>
  <si>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</si>
  <si>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</si>
  <si>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</si>
  <si>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</si>
  <si>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</si>
  <si>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</si>
  <si>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</si>
  <si>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</si>
  <si>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</si>
  <si>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</si>
  <si>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</si>
  <si>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</si>
  <si>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значения: с твердым покрытием, км.</t>
  </si>
  <si>
    <t>в том числе с твердым порытием, км</t>
  </si>
  <si>
    <t>в том чсле в гравийном исполнении, км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</si>
  <si>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</si>
  <si>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</si>
  <si>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</si>
  <si>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</si>
  <si>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Количесво выбросов загрезняющих веществ в атмосферу от всех источников, в расчете на 1 жителя, кг</t>
  </si>
  <si>
    <t>2019 год</t>
  </si>
  <si>
    <t>Газ природный, тыс.куб.м</t>
  </si>
  <si>
    <t>Начальник финансово-экономического</t>
  </si>
  <si>
    <t xml:space="preserve">отдела администрации Каневского сельского </t>
  </si>
  <si>
    <t>поселения Каневского района</t>
  </si>
  <si>
    <t>ПРИЛОЖЕНИЕ</t>
  </si>
  <si>
    <t>Каневского сельского поселения Каневского района</t>
  </si>
  <si>
    <t>А.А.Иванов</t>
  </si>
  <si>
    <t>Отчет о достижении основных показателей индикативного плана социально-экономического развития  Каневского сельского поселения Каневского района на 2019, 2020,2021 годы</t>
  </si>
  <si>
    <t>31.10.2019 г. № 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</si>
</sst>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4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5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/>
    </xf>
    <xf numFmtId="180" fontId="2" fillId="36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180" fontId="2" fillId="37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 indent="1"/>
    </xf>
    <xf numFmtId="0" fontId="6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/>
    </xf>
    <xf numFmtId="180" fontId="2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5" borderId="0" xfId="0" applyFont="1" applyFill="1" applyAlignment="1">
      <alignment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left" vertical="center" wrapText="1" inden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 indent="3"/>
    </xf>
    <xf numFmtId="0" fontId="5" fillId="37" borderId="10" xfId="0" applyFont="1" applyFill="1" applyBorder="1" applyAlignment="1">
      <alignment horizontal="left" vertical="center" wrapText="1" indent="5"/>
    </xf>
    <xf numFmtId="0" fontId="5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left" vertical="center" wrapText="1" indent="1"/>
    </xf>
    <xf numFmtId="0" fontId="5" fillId="38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5" borderId="0" xfId="0" applyFont="1" applyFill="1" applyAlignment="1">
      <alignment/>
    </xf>
    <xf numFmtId="0" fontId="5" fillId="36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view="pageBreakPreview" zoomScaleSheetLayoutView="100" zoomScalePageLayoutView="0" workbookViewId="0" topLeftCell="A1">
      <selection activeCell="C4" sqref="C4:D4"/>
    </sheetView>
  </sheetViews>
  <sheetFormatPr defaultColWidth="9.00390625" defaultRowHeight="12.75"/>
  <cols>
    <col min="1" max="1" width="51.75390625" style="1" customWidth="1"/>
    <col min="2" max="2" width="11.75390625" style="2" customWidth="1"/>
    <col min="3" max="3" width="11.625" style="2" customWidth="1"/>
    <col min="4" max="4" width="14.75390625" style="3" customWidth="1"/>
    <col min="5" max="16384" width="9.125" style="2" customWidth="1"/>
  </cols>
  <sheetData>
    <row r="1" spans="1:4" ht="15.75">
      <c r="A1" s="4"/>
      <c r="B1" s="4"/>
      <c r="C1" s="54" t="s">
        <v>116</v>
      </c>
      <c r="D1" s="54"/>
    </row>
    <row r="2" spans="1:4" ht="15.75">
      <c r="A2" s="4"/>
      <c r="B2" s="4"/>
      <c r="C2" s="54" t="s">
        <v>0</v>
      </c>
      <c r="D2" s="54"/>
    </row>
    <row r="3" spans="1:4" ht="51" customHeight="1">
      <c r="A3" s="4"/>
      <c r="B3" s="4"/>
      <c r="C3" s="55" t="s">
        <v>117</v>
      </c>
      <c r="D3" s="55"/>
    </row>
    <row r="4" spans="1:4" ht="15.75">
      <c r="A4" s="4"/>
      <c r="B4" s="4"/>
      <c r="C4" s="54" t="s">
        <v>120</v>
      </c>
      <c r="D4" s="54"/>
    </row>
    <row r="5" spans="1:4" ht="4.5" customHeight="1">
      <c r="A5" s="4"/>
      <c r="B5" s="4"/>
      <c r="C5" s="54"/>
      <c r="D5" s="54"/>
    </row>
    <row r="6" spans="1:4" ht="15.75" customHeight="1">
      <c r="A6" s="4"/>
      <c r="B6" s="4"/>
      <c r="C6" s="4"/>
      <c r="D6" s="4"/>
    </row>
    <row r="7" spans="1:4" ht="51" customHeight="1">
      <c r="A7" s="56" t="s">
        <v>119</v>
      </c>
      <c r="B7" s="56"/>
      <c r="C7" s="56"/>
      <c r="D7" s="56"/>
    </row>
    <row r="9" spans="1:4" ht="12.75" customHeight="1">
      <c r="A9" s="52" t="s">
        <v>1</v>
      </c>
      <c r="B9" s="5" t="s">
        <v>3</v>
      </c>
      <c r="C9" s="6" t="s">
        <v>111</v>
      </c>
      <c r="D9" s="53" t="s">
        <v>2</v>
      </c>
    </row>
    <row r="10" spans="1:4" ht="24" customHeight="1">
      <c r="A10" s="52"/>
      <c r="B10" s="5" t="s">
        <v>4</v>
      </c>
      <c r="C10" s="5" t="s">
        <v>5</v>
      </c>
      <c r="D10" s="53"/>
    </row>
    <row r="11" spans="1:4" s="29" customFormat="1" ht="27.75" customHeight="1">
      <c r="A11" s="10" t="s">
        <v>6</v>
      </c>
      <c r="B11" s="11">
        <v>48.013</v>
      </c>
      <c r="C11" s="11">
        <v>48.039</v>
      </c>
      <c r="D11" s="12">
        <f>C11/B11*100</f>
        <v>100.05415200049987</v>
      </c>
    </row>
    <row r="12" spans="1:4" s="29" customFormat="1" ht="30">
      <c r="A12" s="10" t="s">
        <v>7</v>
      </c>
      <c r="B12" s="11">
        <v>19.6</v>
      </c>
      <c r="C12" s="11">
        <v>20.18</v>
      </c>
      <c r="D12" s="12">
        <f aca="true" t="shared" si="0" ref="D12:D74">C12/B12*100</f>
        <v>102.9591836734694</v>
      </c>
    </row>
    <row r="13" spans="1:4" s="29" customFormat="1" ht="30">
      <c r="A13" s="10" t="s">
        <v>8</v>
      </c>
      <c r="B13" s="11">
        <v>24</v>
      </c>
      <c r="C13" s="11">
        <v>24</v>
      </c>
      <c r="D13" s="12">
        <f t="shared" si="0"/>
        <v>100</v>
      </c>
    </row>
    <row r="14" spans="1:5" s="23" customFormat="1" ht="15">
      <c r="A14" s="10" t="s">
        <v>9</v>
      </c>
      <c r="B14" s="11">
        <v>15.4</v>
      </c>
      <c r="C14" s="11">
        <v>15.4</v>
      </c>
      <c r="D14" s="12">
        <f t="shared" si="0"/>
        <v>100</v>
      </c>
      <c r="E14" s="7"/>
    </row>
    <row r="15" spans="1:4" s="29" customFormat="1" ht="28.5" customHeight="1">
      <c r="A15" s="10" t="s">
        <v>10</v>
      </c>
      <c r="B15" s="11">
        <v>24.8</v>
      </c>
      <c r="C15" s="11">
        <v>26.1</v>
      </c>
      <c r="D15" s="12">
        <f t="shared" si="0"/>
        <v>105.24193548387098</v>
      </c>
    </row>
    <row r="16" spans="1:5" s="23" customFormat="1" ht="28.5" customHeight="1">
      <c r="A16" s="10" t="s">
        <v>11</v>
      </c>
      <c r="B16" s="11">
        <v>21.9</v>
      </c>
      <c r="C16" s="11">
        <v>21.9</v>
      </c>
      <c r="D16" s="12">
        <f t="shared" si="0"/>
        <v>100</v>
      </c>
      <c r="E16" s="7"/>
    </row>
    <row r="17" spans="1:5" s="23" customFormat="1" ht="28.5" customHeight="1">
      <c r="A17" s="45" t="s">
        <v>12</v>
      </c>
      <c r="B17" s="11">
        <v>7.9</v>
      </c>
      <c r="C17" s="11">
        <v>8.1</v>
      </c>
      <c r="D17" s="12">
        <f t="shared" si="0"/>
        <v>102.53164556962024</v>
      </c>
      <c r="E17" s="7"/>
    </row>
    <row r="18" spans="1:4" s="22" customFormat="1" ht="15">
      <c r="A18" s="46" t="s">
        <v>13</v>
      </c>
      <c r="B18" s="13">
        <v>200</v>
      </c>
      <c r="C18" s="13">
        <v>140</v>
      </c>
      <c r="D18" s="14">
        <f t="shared" si="0"/>
        <v>70</v>
      </c>
    </row>
    <row r="19" spans="1:4" s="22" customFormat="1" ht="28.5" customHeight="1">
      <c r="A19" s="33" t="s">
        <v>14</v>
      </c>
      <c r="B19" s="13">
        <v>0.6</v>
      </c>
      <c r="C19" s="13">
        <v>0.6</v>
      </c>
      <c r="D19" s="14">
        <f t="shared" si="0"/>
        <v>100</v>
      </c>
    </row>
    <row r="20" spans="1:4" s="29" customFormat="1" ht="15">
      <c r="A20" s="10" t="s">
        <v>15</v>
      </c>
      <c r="B20" s="11">
        <v>422119</v>
      </c>
      <c r="C20" s="11">
        <v>422998</v>
      </c>
      <c r="D20" s="12">
        <f t="shared" si="0"/>
        <v>100.20823511853291</v>
      </c>
    </row>
    <row r="21" spans="1:4" s="29" customFormat="1" ht="15">
      <c r="A21" s="10" t="s">
        <v>16</v>
      </c>
      <c r="B21" s="11">
        <v>13505</v>
      </c>
      <c r="C21" s="11">
        <v>13059</v>
      </c>
      <c r="D21" s="12">
        <f t="shared" si="0"/>
        <v>96.69751943724546</v>
      </c>
    </row>
    <row r="22" spans="1:4" s="29" customFormat="1" ht="15">
      <c r="A22" s="10" t="s">
        <v>17</v>
      </c>
      <c r="B22" s="11">
        <v>409110</v>
      </c>
      <c r="C22" s="11">
        <v>409997</v>
      </c>
      <c r="D22" s="12">
        <f t="shared" si="0"/>
        <v>100.21681210432402</v>
      </c>
    </row>
    <row r="23" spans="1:4" s="29" customFormat="1" ht="15">
      <c r="A23" s="10" t="s">
        <v>18</v>
      </c>
      <c r="B23" s="11">
        <v>3399</v>
      </c>
      <c r="C23" s="11">
        <v>3501</v>
      </c>
      <c r="D23" s="12">
        <v>104.5</v>
      </c>
    </row>
    <row r="24" spans="1:4" s="41" customFormat="1" ht="15">
      <c r="A24" s="47" t="s">
        <v>19</v>
      </c>
      <c r="B24" s="13">
        <v>331599</v>
      </c>
      <c r="C24" s="13">
        <v>319970</v>
      </c>
      <c r="D24" s="14">
        <f t="shared" si="0"/>
        <v>96.49305335661447</v>
      </c>
    </row>
    <row r="25" spans="1:4" s="42" customFormat="1" ht="14.25" customHeight="1">
      <c r="A25" s="48" t="s">
        <v>20</v>
      </c>
      <c r="B25" s="11">
        <v>1099.3</v>
      </c>
      <c r="C25" s="11">
        <v>1100.36</v>
      </c>
      <c r="D25" s="12">
        <f t="shared" si="0"/>
        <v>100.09642499772582</v>
      </c>
    </row>
    <row r="26" spans="1:4" s="42" customFormat="1" ht="27.75" customHeight="1">
      <c r="A26" s="45" t="s">
        <v>21</v>
      </c>
      <c r="B26" s="11">
        <v>996339.3</v>
      </c>
      <c r="C26" s="11">
        <v>1009255.3</v>
      </c>
      <c r="D26" s="12">
        <f t="shared" si="0"/>
        <v>101.29634553208933</v>
      </c>
    </row>
    <row r="27" spans="1:4" s="7" customFormat="1" ht="27.75" customHeight="1">
      <c r="A27" s="15" t="s">
        <v>22</v>
      </c>
      <c r="B27" s="11"/>
      <c r="C27" s="11"/>
      <c r="D27" s="12"/>
    </row>
    <row r="28" spans="1:5" s="23" customFormat="1" ht="14.25" customHeight="1">
      <c r="A28" s="10" t="s">
        <v>112</v>
      </c>
      <c r="B28" s="11">
        <v>52.5</v>
      </c>
      <c r="C28" s="11">
        <v>53</v>
      </c>
      <c r="D28" s="12">
        <f t="shared" si="0"/>
        <v>100.95238095238095</v>
      </c>
      <c r="E28" s="7"/>
    </row>
    <row r="29" spans="1:5" s="22" customFormat="1" ht="14.25" customHeight="1">
      <c r="A29" s="33" t="s">
        <v>23</v>
      </c>
      <c r="B29" s="13">
        <v>160</v>
      </c>
      <c r="C29" s="13">
        <v>145</v>
      </c>
      <c r="D29" s="14">
        <f t="shared" si="0"/>
        <v>90.625</v>
      </c>
      <c r="E29" s="8"/>
    </row>
    <row r="30" spans="1:5" s="22" customFormat="1" ht="14.25" customHeight="1">
      <c r="A30" s="33" t="s">
        <v>24</v>
      </c>
      <c r="B30" s="13">
        <v>28</v>
      </c>
      <c r="C30" s="13">
        <v>27</v>
      </c>
      <c r="D30" s="14">
        <f t="shared" si="0"/>
        <v>96.42857142857143</v>
      </c>
      <c r="E30" s="8"/>
    </row>
    <row r="31" spans="1:5" s="23" customFormat="1" ht="14.25" customHeight="1">
      <c r="A31" s="10" t="s">
        <v>25</v>
      </c>
      <c r="B31" s="11">
        <v>24</v>
      </c>
      <c r="C31" s="11">
        <v>24</v>
      </c>
      <c r="D31" s="12">
        <f t="shared" si="0"/>
        <v>100</v>
      </c>
      <c r="E31" s="7"/>
    </row>
    <row r="32" spans="1:5" s="23" customFormat="1" ht="14.25" customHeight="1">
      <c r="A32" s="10" t="s">
        <v>26</v>
      </c>
      <c r="B32" s="11">
        <v>2271</v>
      </c>
      <c r="C32" s="11">
        <v>2285</v>
      </c>
      <c r="D32" s="12">
        <f t="shared" si="0"/>
        <v>100.61646851607222</v>
      </c>
      <c r="E32" s="7"/>
    </row>
    <row r="33" spans="1:5" s="23" customFormat="1" ht="14.25" customHeight="1">
      <c r="A33" s="10" t="s">
        <v>27</v>
      </c>
      <c r="B33" s="11">
        <v>111</v>
      </c>
      <c r="C33" s="11">
        <v>119</v>
      </c>
      <c r="D33" s="12">
        <f t="shared" si="0"/>
        <v>107.2072072072072</v>
      </c>
      <c r="E33" s="7"/>
    </row>
    <row r="34" spans="1:5" s="23" customFormat="1" ht="14.25" customHeight="1">
      <c r="A34" s="10" t="s">
        <v>28</v>
      </c>
      <c r="B34" s="11">
        <v>5559</v>
      </c>
      <c r="C34" s="11">
        <v>5560</v>
      </c>
      <c r="D34" s="12">
        <f t="shared" si="0"/>
        <v>100.0179888469149</v>
      </c>
      <c r="E34" s="7"/>
    </row>
    <row r="35" spans="1:5" s="23" customFormat="1" ht="30">
      <c r="A35" s="16" t="s">
        <v>29</v>
      </c>
      <c r="B35" s="11">
        <v>4543071</v>
      </c>
      <c r="C35" s="11">
        <v>4558230</v>
      </c>
      <c r="D35" s="12">
        <f t="shared" si="0"/>
        <v>100.33367297143276</v>
      </c>
      <c r="E35" s="7"/>
    </row>
    <row r="36" spans="1:5" s="23" customFormat="1" ht="15" customHeight="1">
      <c r="A36" s="17" t="s">
        <v>30</v>
      </c>
      <c r="B36" s="11">
        <v>3363366</v>
      </c>
      <c r="C36" s="11">
        <v>3375636</v>
      </c>
      <c r="D36" s="12">
        <f t="shared" si="0"/>
        <v>100.36481310686973</v>
      </c>
      <c r="E36" s="7"/>
    </row>
    <row r="37" spans="1:5" s="23" customFormat="1" ht="29.25" customHeight="1">
      <c r="A37" s="17" t="s">
        <v>31</v>
      </c>
      <c r="B37" s="11">
        <v>949369</v>
      </c>
      <c r="C37" s="11">
        <v>951369</v>
      </c>
      <c r="D37" s="12">
        <f t="shared" si="0"/>
        <v>100.2106662425253</v>
      </c>
      <c r="E37" s="7"/>
    </row>
    <row r="38" spans="1:5" s="23" customFormat="1" ht="17.25" customHeight="1">
      <c r="A38" s="17" t="s">
        <v>32</v>
      </c>
      <c r="B38" s="11">
        <f>SUM(B35-B36-B37)</f>
        <v>230336</v>
      </c>
      <c r="C38" s="11">
        <f>SUM(C35-C36-C37)</f>
        <v>231225</v>
      </c>
      <c r="D38" s="12">
        <f t="shared" si="0"/>
        <v>100.3859579049736</v>
      </c>
      <c r="E38" s="7"/>
    </row>
    <row r="39" spans="1:4" s="7" customFormat="1" ht="28.5">
      <c r="A39" s="15" t="s">
        <v>33</v>
      </c>
      <c r="B39" s="11"/>
      <c r="C39" s="11"/>
      <c r="D39" s="12"/>
    </row>
    <row r="40" spans="1:5" s="24" customFormat="1" ht="15" customHeight="1">
      <c r="A40" s="33" t="s">
        <v>34</v>
      </c>
      <c r="B40" s="13">
        <v>101.3</v>
      </c>
      <c r="C40" s="13">
        <v>104</v>
      </c>
      <c r="D40" s="14">
        <f t="shared" si="0"/>
        <v>102.66535044422507</v>
      </c>
      <c r="E40" s="9"/>
    </row>
    <row r="41" spans="1:5" s="24" customFormat="1" ht="15">
      <c r="A41" s="33" t="s">
        <v>35</v>
      </c>
      <c r="B41" s="13">
        <v>36</v>
      </c>
      <c r="C41" s="13">
        <v>36.5</v>
      </c>
      <c r="D41" s="14">
        <f t="shared" si="0"/>
        <v>101.38888888888889</v>
      </c>
      <c r="E41" s="9"/>
    </row>
    <row r="42" spans="1:5" s="24" customFormat="1" ht="15">
      <c r="A42" s="33" t="s">
        <v>36</v>
      </c>
      <c r="B42" s="13">
        <v>0</v>
      </c>
      <c r="C42" s="13">
        <v>0</v>
      </c>
      <c r="D42" s="14">
        <v>0</v>
      </c>
      <c r="E42" s="9"/>
    </row>
    <row r="43" spans="1:5" s="24" customFormat="1" ht="15">
      <c r="A43" s="33" t="s">
        <v>37</v>
      </c>
      <c r="B43" s="13">
        <v>116</v>
      </c>
      <c r="C43" s="13">
        <v>135</v>
      </c>
      <c r="D43" s="14">
        <f t="shared" si="0"/>
        <v>116.37931034482759</v>
      </c>
      <c r="E43" s="9"/>
    </row>
    <row r="44" spans="1:5" s="24" customFormat="1" ht="15">
      <c r="A44" s="33" t="s">
        <v>38</v>
      </c>
      <c r="B44" s="13">
        <v>14.5</v>
      </c>
      <c r="C44" s="13">
        <v>14.8</v>
      </c>
      <c r="D44" s="14">
        <f t="shared" si="0"/>
        <v>102.06896551724138</v>
      </c>
      <c r="E44" s="9"/>
    </row>
    <row r="45" spans="1:5" s="24" customFormat="1" ht="15">
      <c r="A45" s="33" t="s">
        <v>39</v>
      </c>
      <c r="B45" s="13">
        <v>6</v>
      </c>
      <c r="C45" s="13">
        <v>6.1</v>
      </c>
      <c r="D45" s="14">
        <f t="shared" si="0"/>
        <v>101.66666666666666</v>
      </c>
      <c r="E45" s="9"/>
    </row>
    <row r="46" spans="1:5" s="25" customFormat="1" ht="28.5" customHeight="1">
      <c r="A46" s="34" t="s">
        <v>31</v>
      </c>
      <c r="B46" s="13">
        <v>1</v>
      </c>
      <c r="C46" s="13">
        <v>1</v>
      </c>
      <c r="D46" s="14">
        <f t="shared" si="0"/>
        <v>100</v>
      </c>
      <c r="E46" s="8"/>
    </row>
    <row r="47" spans="1:5" s="25" customFormat="1" ht="15" customHeight="1">
      <c r="A47" s="34" t="s">
        <v>32</v>
      </c>
      <c r="B47" s="13">
        <v>5</v>
      </c>
      <c r="C47" s="13">
        <v>5</v>
      </c>
      <c r="D47" s="14">
        <f t="shared" si="0"/>
        <v>100</v>
      </c>
      <c r="E47" s="8"/>
    </row>
    <row r="48" spans="1:5" s="24" customFormat="1" ht="15">
      <c r="A48" s="33" t="s">
        <v>40</v>
      </c>
      <c r="B48" s="13">
        <f>SUM(B49:B51)</f>
        <v>5.8999999999999995</v>
      </c>
      <c r="C48" s="13">
        <f>SUM(C49:C51)</f>
        <v>6</v>
      </c>
      <c r="D48" s="14">
        <f t="shared" si="0"/>
        <v>101.6949152542373</v>
      </c>
      <c r="E48" s="9"/>
    </row>
    <row r="49" spans="1:5" s="24" customFormat="1" ht="15.75" customHeight="1">
      <c r="A49" s="34" t="s">
        <v>30</v>
      </c>
      <c r="B49" s="13">
        <v>0.3</v>
      </c>
      <c r="C49" s="13">
        <v>0.3</v>
      </c>
      <c r="D49" s="14">
        <v>0</v>
      </c>
      <c r="E49" s="9"/>
    </row>
    <row r="50" spans="1:5" s="25" customFormat="1" ht="29.25" customHeight="1">
      <c r="A50" s="34" t="s">
        <v>31</v>
      </c>
      <c r="B50" s="13">
        <v>0.5</v>
      </c>
      <c r="C50" s="13">
        <v>0.5</v>
      </c>
      <c r="D50" s="14">
        <f t="shared" si="0"/>
        <v>100</v>
      </c>
      <c r="E50" s="8"/>
    </row>
    <row r="51" spans="1:5" s="25" customFormat="1" ht="15.75" customHeight="1">
      <c r="A51" s="34" t="s">
        <v>32</v>
      </c>
      <c r="B51" s="13">
        <v>5.1</v>
      </c>
      <c r="C51" s="13">
        <v>5.2</v>
      </c>
      <c r="D51" s="14">
        <f t="shared" si="0"/>
        <v>101.96078431372551</v>
      </c>
      <c r="E51" s="8"/>
    </row>
    <row r="52" spans="1:5" s="24" customFormat="1" ht="15.75" customHeight="1">
      <c r="A52" s="35" t="s">
        <v>41</v>
      </c>
      <c r="B52" s="13">
        <f>SUM(B53:B54)</f>
        <v>1.05</v>
      </c>
      <c r="C52" s="13">
        <f>SUM(C53:C54)</f>
        <v>1.05</v>
      </c>
      <c r="D52" s="14">
        <f t="shared" si="0"/>
        <v>100</v>
      </c>
      <c r="E52" s="9"/>
    </row>
    <row r="53" spans="1:5" s="24" customFormat="1" ht="15" customHeight="1">
      <c r="A53" s="34" t="s">
        <v>30</v>
      </c>
      <c r="B53" s="13">
        <v>0.6</v>
      </c>
      <c r="C53" s="13">
        <v>0.6</v>
      </c>
      <c r="D53" s="14">
        <f t="shared" si="0"/>
        <v>100</v>
      </c>
      <c r="E53" s="9"/>
    </row>
    <row r="54" spans="1:5" s="25" customFormat="1" ht="15.75" customHeight="1">
      <c r="A54" s="34" t="s">
        <v>32</v>
      </c>
      <c r="B54" s="13">
        <v>0.45</v>
      </c>
      <c r="C54" s="13">
        <v>0.45</v>
      </c>
      <c r="D54" s="14">
        <f t="shared" si="0"/>
        <v>100</v>
      </c>
      <c r="E54" s="8"/>
    </row>
    <row r="55" spans="1:5" s="25" customFormat="1" ht="15.75" customHeight="1">
      <c r="A55" s="35" t="s">
        <v>42</v>
      </c>
      <c r="B55" s="13">
        <f>SUM(B56)</f>
        <v>0.014</v>
      </c>
      <c r="C55" s="13">
        <f>SUM(C56)</f>
        <v>0.014</v>
      </c>
      <c r="D55" s="14">
        <f t="shared" si="0"/>
        <v>100</v>
      </c>
      <c r="E55" s="8"/>
    </row>
    <row r="56" spans="1:5" s="25" customFormat="1" ht="16.5" customHeight="1">
      <c r="A56" s="34" t="s">
        <v>32</v>
      </c>
      <c r="B56" s="13">
        <v>0.014</v>
      </c>
      <c r="C56" s="13">
        <v>0.014</v>
      </c>
      <c r="D56" s="14">
        <f t="shared" si="0"/>
        <v>100</v>
      </c>
      <c r="E56" s="8"/>
    </row>
    <row r="57" spans="1:5" s="25" customFormat="1" ht="16.5" customHeight="1">
      <c r="A57" s="33" t="s">
        <v>43</v>
      </c>
      <c r="B57" s="13">
        <f>SUM(B58:B60)</f>
        <v>22</v>
      </c>
      <c r="C57" s="13">
        <f>SUM(C58:C60)</f>
        <v>22.099999999999998</v>
      </c>
      <c r="D57" s="14">
        <f t="shared" si="0"/>
        <v>100.45454545454544</v>
      </c>
      <c r="E57" s="8"/>
    </row>
    <row r="58" spans="1:5" s="25" customFormat="1" ht="14.25" customHeight="1">
      <c r="A58" s="34" t="s">
        <v>30</v>
      </c>
      <c r="B58" s="13">
        <v>2.6</v>
      </c>
      <c r="C58" s="13">
        <v>2.6</v>
      </c>
      <c r="D58" s="14">
        <f t="shared" si="0"/>
        <v>100</v>
      </c>
      <c r="E58" s="8"/>
    </row>
    <row r="59" spans="1:5" s="25" customFormat="1" ht="30.75" customHeight="1">
      <c r="A59" s="34" t="s">
        <v>31</v>
      </c>
      <c r="B59" s="13">
        <v>0.2</v>
      </c>
      <c r="C59" s="13">
        <v>0.3</v>
      </c>
      <c r="D59" s="14">
        <f t="shared" si="0"/>
        <v>149.99999999999997</v>
      </c>
      <c r="E59" s="8"/>
    </row>
    <row r="60" spans="1:5" s="25" customFormat="1" ht="15">
      <c r="A60" s="34" t="s">
        <v>32</v>
      </c>
      <c r="B60" s="13">
        <v>19.2</v>
      </c>
      <c r="C60" s="13">
        <v>19.2</v>
      </c>
      <c r="D60" s="14">
        <f t="shared" si="0"/>
        <v>100</v>
      </c>
      <c r="E60" s="8"/>
    </row>
    <row r="61" spans="1:5" s="25" customFormat="1" ht="15">
      <c r="A61" s="33" t="s">
        <v>44</v>
      </c>
      <c r="B61" s="13">
        <f>SUM(B62:B64)</f>
        <v>26</v>
      </c>
      <c r="C61" s="13">
        <f>SUM(C62:C64)</f>
        <v>26.500000000000004</v>
      </c>
      <c r="D61" s="14">
        <f t="shared" si="0"/>
        <v>101.92307692307693</v>
      </c>
      <c r="E61" s="8"/>
    </row>
    <row r="62" spans="1:5" s="25" customFormat="1" ht="15" customHeight="1">
      <c r="A62" s="34" t="s">
        <v>30</v>
      </c>
      <c r="B62" s="13">
        <v>22.5</v>
      </c>
      <c r="C62" s="13">
        <v>22.6</v>
      </c>
      <c r="D62" s="14">
        <f t="shared" si="0"/>
        <v>100.44444444444444</v>
      </c>
      <c r="E62" s="8"/>
    </row>
    <row r="63" spans="1:5" s="25" customFormat="1" ht="30" customHeight="1">
      <c r="A63" s="34" t="s">
        <v>31</v>
      </c>
      <c r="B63" s="13">
        <v>0.3</v>
      </c>
      <c r="C63" s="13">
        <v>0.3</v>
      </c>
      <c r="D63" s="14">
        <f t="shared" si="0"/>
        <v>100</v>
      </c>
      <c r="E63" s="8"/>
    </row>
    <row r="64" spans="1:5" s="25" customFormat="1" ht="15">
      <c r="A64" s="34" t="s">
        <v>32</v>
      </c>
      <c r="B64" s="13">
        <v>3.2</v>
      </c>
      <c r="C64" s="13">
        <v>3.6</v>
      </c>
      <c r="D64" s="14">
        <f t="shared" si="0"/>
        <v>112.5</v>
      </c>
      <c r="E64" s="8"/>
    </row>
    <row r="65" spans="1:5" s="25" customFormat="1" ht="15">
      <c r="A65" s="33" t="s">
        <v>45</v>
      </c>
      <c r="B65" s="13">
        <f>SUM(B66:B68)</f>
        <v>1722</v>
      </c>
      <c r="C65" s="13">
        <f>SUM(C66:C68)</f>
        <v>1725</v>
      </c>
      <c r="D65" s="14">
        <f t="shared" si="0"/>
        <v>100.17421602787458</v>
      </c>
      <c r="E65" s="8"/>
    </row>
    <row r="66" spans="1:5" s="25" customFormat="1" ht="15">
      <c r="A66" s="34" t="s">
        <v>30</v>
      </c>
      <c r="B66" s="13">
        <v>0</v>
      </c>
      <c r="C66" s="13">
        <v>0</v>
      </c>
      <c r="D66" s="14">
        <v>0</v>
      </c>
      <c r="E66" s="8"/>
    </row>
    <row r="67" spans="1:5" s="25" customFormat="1" ht="30.75" customHeight="1">
      <c r="A67" s="34" t="s">
        <v>31</v>
      </c>
      <c r="B67" s="13">
        <v>25</v>
      </c>
      <c r="C67" s="13">
        <v>25</v>
      </c>
      <c r="D67" s="14">
        <f t="shared" si="0"/>
        <v>100</v>
      </c>
      <c r="E67" s="8"/>
    </row>
    <row r="68" spans="1:5" s="25" customFormat="1" ht="16.5" customHeight="1">
      <c r="A68" s="34" t="s">
        <v>32</v>
      </c>
      <c r="B68" s="13">
        <v>1697</v>
      </c>
      <c r="C68" s="13">
        <v>1700</v>
      </c>
      <c r="D68" s="14">
        <f t="shared" si="0"/>
        <v>100.17678255745433</v>
      </c>
      <c r="E68" s="8"/>
    </row>
    <row r="69" spans="1:5" s="25" customFormat="1" ht="29.25" customHeight="1">
      <c r="A69" s="35" t="s">
        <v>46</v>
      </c>
      <c r="B69" s="13">
        <v>0.017</v>
      </c>
      <c r="C69" s="13">
        <v>0.017</v>
      </c>
      <c r="D69" s="14">
        <f t="shared" si="0"/>
        <v>100</v>
      </c>
      <c r="E69" s="8"/>
    </row>
    <row r="70" spans="1:5" s="25" customFormat="1" ht="30">
      <c r="A70" s="34" t="s">
        <v>31</v>
      </c>
      <c r="B70" s="13">
        <v>0.017</v>
      </c>
      <c r="C70" s="13">
        <v>0.017</v>
      </c>
      <c r="D70" s="14">
        <f t="shared" si="0"/>
        <v>100</v>
      </c>
      <c r="E70" s="8"/>
    </row>
    <row r="71" spans="1:4" s="8" customFormat="1" ht="28.5">
      <c r="A71" s="18" t="s">
        <v>47</v>
      </c>
      <c r="B71" s="13"/>
      <c r="C71" s="13"/>
      <c r="D71" s="14"/>
    </row>
    <row r="72" spans="1:5" s="26" customFormat="1" ht="14.25" customHeight="1">
      <c r="A72" s="33" t="s">
        <v>48</v>
      </c>
      <c r="B72" s="13">
        <f>SUM(B73:B75)</f>
        <v>10395</v>
      </c>
      <c r="C72" s="13">
        <f>SUM(C73:C75)</f>
        <v>10399</v>
      </c>
      <c r="D72" s="14">
        <f t="shared" si="0"/>
        <v>100.03848003848003</v>
      </c>
      <c r="E72" s="8"/>
    </row>
    <row r="73" spans="1:5" s="26" customFormat="1" ht="14.25" customHeight="1">
      <c r="A73" s="34" t="s">
        <v>49</v>
      </c>
      <c r="B73" s="13">
        <v>9360</v>
      </c>
      <c r="C73" s="13">
        <v>9361</v>
      </c>
      <c r="D73" s="14">
        <f t="shared" si="0"/>
        <v>100.01068376068376</v>
      </c>
      <c r="E73" s="8"/>
    </row>
    <row r="74" spans="1:5" s="26" customFormat="1" ht="30">
      <c r="A74" s="34" t="s">
        <v>50</v>
      </c>
      <c r="B74" s="13">
        <v>130</v>
      </c>
      <c r="C74" s="13">
        <v>132</v>
      </c>
      <c r="D74" s="14">
        <f t="shared" si="0"/>
        <v>101.53846153846153</v>
      </c>
      <c r="E74" s="8"/>
    </row>
    <row r="75" spans="1:5" s="26" customFormat="1" ht="14.25" customHeight="1">
      <c r="A75" s="34" t="s">
        <v>32</v>
      </c>
      <c r="B75" s="13">
        <v>905</v>
      </c>
      <c r="C75" s="13">
        <v>906</v>
      </c>
      <c r="D75" s="14">
        <f aca="true" t="shared" si="1" ref="D75:D138">C75/B75*100</f>
        <v>100.11049723756906</v>
      </c>
      <c r="E75" s="8"/>
    </row>
    <row r="76" spans="1:5" s="26" customFormat="1" ht="30">
      <c r="A76" s="36" t="s">
        <v>51</v>
      </c>
      <c r="B76" s="13">
        <f>SUM(B77:B79)</f>
        <v>3621</v>
      </c>
      <c r="C76" s="13">
        <f>SUM(C77:C79)</f>
        <v>3623</v>
      </c>
      <c r="D76" s="14">
        <f t="shared" si="1"/>
        <v>100.05523336095001</v>
      </c>
      <c r="E76" s="8"/>
    </row>
    <row r="77" spans="1:5" s="26" customFormat="1" ht="14.25" customHeight="1">
      <c r="A77" s="37" t="s">
        <v>49</v>
      </c>
      <c r="B77" s="13">
        <v>3261</v>
      </c>
      <c r="C77" s="13">
        <v>3263</v>
      </c>
      <c r="D77" s="14">
        <f t="shared" si="1"/>
        <v>100.06133088009813</v>
      </c>
      <c r="E77" s="8"/>
    </row>
    <row r="78" spans="1:5" s="26" customFormat="1" ht="45">
      <c r="A78" s="37" t="s">
        <v>50</v>
      </c>
      <c r="B78" s="13">
        <v>70</v>
      </c>
      <c r="C78" s="13">
        <v>70</v>
      </c>
      <c r="D78" s="14">
        <f t="shared" si="1"/>
        <v>100</v>
      </c>
      <c r="E78" s="8"/>
    </row>
    <row r="79" spans="1:5" s="26" customFormat="1" ht="14.25" customHeight="1">
      <c r="A79" s="37" t="s">
        <v>32</v>
      </c>
      <c r="B79" s="13">
        <v>290</v>
      </c>
      <c r="C79" s="13">
        <v>290</v>
      </c>
      <c r="D79" s="14">
        <f t="shared" si="1"/>
        <v>100</v>
      </c>
      <c r="E79" s="8"/>
    </row>
    <row r="80" spans="1:5" s="26" customFormat="1" ht="14.25" customHeight="1">
      <c r="A80" s="33" t="s">
        <v>52</v>
      </c>
      <c r="B80" s="13">
        <f>SUM(B81:B83)</f>
        <v>0</v>
      </c>
      <c r="C80" s="13">
        <f>SUM(C81:C83)</f>
        <v>0</v>
      </c>
      <c r="D80" s="14">
        <v>0</v>
      </c>
      <c r="E80" s="8"/>
    </row>
    <row r="81" spans="1:5" s="26" customFormat="1" ht="14.25" customHeight="1">
      <c r="A81" s="34" t="s">
        <v>49</v>
      </c>
      <c r="B81" s="13">
        <v>0</v>
      </c>
      <c r="C81" s="13">
        <v>0</v>
      </c>
      <c r="D81" s="14">
        <v>0</v>
      </c>
      <c r="E81" s="8"/>
    </row>
    <row r="82" spans="1:5" s="26" customFormat="1" ht="26.25" customHeight="1">
      <c r="A82" s="34" t="s">
        <v>50</v>
      </c>
      <c r="B82" s="13">
        <v>0</v>
      </c>
      <c r="C82" s="13">
        <v>0</v>
      </c>
      <c r="D82" s="14">
        <v>0</v>
      </c>
      <c r="E82" s="8"/>
    </row>
    <row r="83" spans="1:5" s="26" customFormat="1" ht="14.25" customHeight="1">
      <c r="A83" s="34" t="s">
        <v>32</v>
      </c>
      <c r="B83" s="13">
        <v>0</v>
      </c>
      <c r="C83" s="13">
        <v>0</v>
      </c>
      <c r="D83" s="14">
        <v>0</v>
      </c>
      <c r="E83" s="8"/>
    </row>
    <row r="84" spans="1:5" s="27" customFormat="1" ht="14.25" customHeight="1">
      <c r="A84" s="10" t="s">
        <v>53</v>
      </c>
      <c r="B84" s="11">
        <v>602</v>
      </c>
      <c r="C84" s="11">
        <v>611</v>
      </c>
      <c r="D84" s="12">
        <f t="shared" si="1"/>
        <v>101.49501661129567</v>
      </c>
      <c r="E84" s="7"/>
    </row>
    <row r="85" spans="1:5" s="27" customFormat="1" ht="14.25" customHeight="1">
      <c r="A85" s="10" t="s">
        <v>54</v>
      </c>
      <c r="B85" s="11">
        <v>85</v>
      </c>
      <c r="C85" s="11">
        <v>87</v>
      </c>
      <c r="D85" s="12">
        <f t="shared" si="1"/>
        <v>102.35294117647058</v>
      </c>
      <c r="E85" s="7"/>
    </row>
    <row r="86" spans="1:5" s="28" customFormat="1" ht="15">
      <c r="A86" s="38" t="s">
        <v>55</v>
      </c>
      <c r="B86" s="19">
        <v>4603669</v>
      </c>
      <c r="C86" s="19">
        <v>4613692</v>
      </c>
      <c r="D86" s="20">
        <f t="shared" si="1"/>
        <v>100.2177176508563</v>
      </c>
      <c r="E86" s="2"/>
    </row>
    <row r="87" spans="1:5" s="28" customFormat="1" ht="15">
      <c r="A87" s="38" t="s">
        <v>56</v>
      </c>
      <c r="B87" s="19">
        <v>1996369</v>
      </c>
      <c r="C87" s="19">
        <v>2001796</v>
      </c>
      <c r="D87" s="20">
        <f t="shared" si="1"/>
        <v>100.27184353193222</v>
      </c>
      <c r="E87" s="2"/>
    </row>
    <row r="88" spans="1:5" s="28" customFormat="1" ht="15">
      <c r="A88" s="38" t="s">
        <v>57</v>
      </c>
      <c r="B88" s="19">
        <v>1725693</v>
      </c>
      <c r="C88" s="19">
        <v>1735569</v>
      </c>
      <c r="D88" s="20">
        <f t="shared" si="1"/>
        <v>100.57229182710945</v>
      </c>
      <c r="E88" s="2"/>
    </row>
    <row r="89" spans="1:5" s="28" customFormat="1" ht="30">
      <c r="A89" s="38" t="s">
        <v>58</v>
      </c>
      <c r="B89" s="19">
        <v>286932</v>
      </c>
      <c r="C89" s="19">
        <v>287222</v>
      </c>
      <c r="D89" s="20">
        <f t="shared" si="1"/>
        <v>100.10106924288682</v>
      </c>
      <c r="E89" s="2"/>
    </row>
    <row r="90" spans="1:5" s="28" customFormat="1" ht="30">
      <c r="A90" s="38" t="s">
        <v>59</v>
      </c>
      <c r="B90" s="19">
        <v>379365</v>
      </c>
      <c r="C90" s="19">
        <v>386986</v>
      </c>
      <c r="D90" s="20">
        <f t="shared" si="1"/>
        <v>102.00888326545675</v>
      </c>
      <c r="E90" s="2"/>
    </row>
    <row r="91" spans="1:5" s="28" customFormat="1" ht="30.75" customHeight="1">
      <c r="A91" s="38" t="s">
        <v>60</v>
      </c>
      <c r="B91" s="19">
        <v>379365</v>
      </c>
      <c r="C91" s="19">
        <v>386986</v>
      </c>
      <c r="D91" s="20">
        <f t="shared" si="1"/>
        <v>102.00888326545675</v>
      </c>
      <c r="E91" s="2"/>
    </row>
    <row r="92" spans="1:5" s="28" customFormat="1" ht="30">
      <c r="A92" s="38" t="s">
        <v>61</v>
      </c>
      <c r="B92" s="19">
        <v>32995</v>
      </c>
      <c r="C92" s="19">
        <v>33100</v>
      </c>
      <c r="D92" s="20">
        <f t="shared" si="1"/>
        <v>100.31823003485376</v>
      </c>
      <c r="E92" s="2"/>
    </row>
    <row r="93" spans="1:5" s="28" customFormat="1" ht="15">
      <c r="A93" s="38" t="s">
        <v>62</v>
      </c>
      <c r="B93" s="19">
        <v>163</v>
      </c>
      <c r="C93" s="19">
        <v>163.3</v>
      </c>
      <c r="D93" s="20">
        <f t="shared" si="1"/>
        <v>100.1840490797546</v>
      </c>
      <c r="E93" s="2"/>
    </row>
    <row r="94" spans="1:4" s="7" customFormat="1" ht="16.5" customHeight="1">
      <c r="A94" s="15" t="s">
        <v>63</v>
      </c>
      <c r="B94" s="11"/>
      <c r="C94" s="11"/>
      <c r="D94" s="12"/>
    </row>
    <row r="95" spans="1:4" s="29" customFormat="1" ht="30">
      <c r="A95" s="10" t="s">
        <v>64</v>
      </c>
      <c r="B95" s="11">
        <v>2.231</v>
      </c>
      <c r="C95" s="11">
        <v>2.23</v>
      </c>
      <c r="D95" s="12">
        <f t="shared" si="1"/>
        <v>99.95517705064994</v>
      </c>
    </row>
    <row r="96" spans="1:4" s="7" customFormat="1" ht="15">
      <c r="A96" s="16" t="s">
        <v>65</v>
      </c>
      <c r="B96" s="11"/>
      <c r="C96" s="11"/>
      <c r="D96" s="12"/>
    </row>
    <row r="97" spans="1:4" s="29" customFormat="1" ht="15">
      <c r="A97" s="17" t="s">
        <v>66</v>
      </c>
      <c r="B97" s="11">
        <v>5.08</v>
      </c>
      <c r="C97" s="11">
        <v>5.08</v>
      </c>
      <c r="D97" s="12">
        <f>C97/B97*100</f>
        <v>100</v>
      </c>
    </row>
    <row r="98" spans="1:4" s="43" customFormat="1" ht="15">
      <c r="A98" s="17" t="s">
        <v>67</v>
      </c>
      <c r="B98" s="11"/>
      <c r="C98" s="11"/>
      <c r="D98" s="12"/>
    </row>
    <row r="99" spans="1:5" s="29" customFormat="1" ht="15">
      <c r="A99" s="10" t="s">
        <v>68</v>
      </c>
      <c r="B99" s="11"/>
      <c r="C99" s="11"/>
      <c r="D99" s="12"/>
      <c r="E99" s="7"/>
    </row>
    <row r="100" spans="1:4" s="43" customFormat="1" ht="16.5" customHeight="1">
      <c r="A100" s="17" t="s">
        <v>67</v>
      </c>
      <c r="B100" s="11"/>
      <c r="C100" s="11"/>
      <c r="D100" s="12"/>
    </row>
    <row r="101" spans="1:4" s="29" customFormat="1" ht="45">
      <c r="A101" s="10" t="s">
        <v>69</v>
      </c>
      <c r="B101" s="11">
        <v>90.8</v>
      </c>
      <c r="C101" s="11">
        <v>90.9</v>
      </c>
      <c r="D101" s="12">
        <f t="shared" si="1"/>
        <v>100.11013215859033</v>
      </c>
    </row>
    <row r="102" spans="1:4" s="7" customFormat="1" ht="14.25">
      <c r="A102" s="15" t="s">
        <v>70</v>
      </c>
      <c r="B102" s="11"/>
      <c r="C102" s="11"/>
      <c r="D102" s="12"/>
    </row>
    <row r="103" spans="1:4" s="29" customFormat="1" ht="30">
      <c r="A103" s="10" t="s">
        <v>71</v>
      </c>
      <c r="B103" s="11">
        <v>38.3</v>
      </c>
      <c r="C103" s="11">
        <v>38.7</v>
      </c>
      <c r="D103" s="12">
        <f t="shared" si="1"/>
        <v>101.0443864229765</v>
      </c>
    </row>
    <row r="104" spans="1:5" s="23" customFormat="1" ht="28.5" customHeight="1">
      <c r="A104" s="10" t="s">
        <v>72</v>
      </c>
      <c r="B104" s="11">
        <v>33.02</v>
      </c>
      <c r="C104" s="11">
        <v>34</v>
      </c>
      <c r="D104" s="12">
        <f t="shared" si="1"/>
        <v>102.96789824348878</v>
      </c>
      <c r="E104" s="7"/>
    </row>
    <row r="105" spans="1:5" s="23" customFormat="1" ht="30">
      <c r="A105" s="10" t="s">
        <v>73</v>
      </c>
      <c r="B105" s="11">
        <v>18.2</v>
      </c>
      <c r="C105" s="11">
        <v>18.2</v>
      </c>
      <c r="D105" s="12">
        <f t="shared" si="1"/>
        <v>100</v>
      </c>
      <c r="E105" s="7"/>
    </row>
    <row r="106" spans="1:4" s="7" customFormat="1" ht="28.5">
      <c r="A106" s="15" t="s">
        <v>74</v>
      </c>
      <c r="B106" s="11"/>
      <c r="C106" s="11"/>
      <c r="D106" s="12"/>
    </row>
    <row r="107" spans="1:4" s="29" customFormat="1" ht="16.5" customHeight="1">
      <c r="A107" s="17" t="s">
        <v>75</v>
      </c>
      <c r="B107" s="11">
        <v>4.1</v>
      </c>
      <c r="C107" s="11">
        <v>4.1</v>
      </c>
      <c r="D107" s="12">
        <f t="shared" si="1"/>
        <v>100</v>
      </c>
    </row>
    <row r="108" spans="1:4" s="29" customFormat="1" ht="28.5" customHeight="1">
      <c r="A108" s="17" t="s">
        <v>76</v>
      </c>
      <c r="B108" s="11">
        <v>16.7</v>
      </c>
      <c r="C108" s="11">
        <v>16.7</v>
      </c>
      <c r="D108" s="12">
        <f t="shared" si="1"/>
        <v>100</v>
      </c>
    </row>
    <row r="109" spans="1:4" s="29" customFormat="1" ht="15">
      <c r="A109" s="17" t="s">
        <v>77</v>
      </c>
      <c r="B109" s="11">
        <v>2.4</v>
      </c>
      <c r="C109" s="11">
        <v>2.4</v>
      </c>
      <c r="D109" s="12">
        <f t="shared" si="1"/>
        <v>100</v>
      </c>
    </row>
    <row r="110" spans="1:4" s="29" customFormat="1" ht="26.25" customHeight="1">
      <c r="A110" s="17" t="s">
        <v>78</v>
      </c>
      <c r="B110" s="11">
        <v>6.6</v>
      </c>
      <c r="C110" s="11">
        <v>6.6</v>
      </c>
      <c r="D110" s="12">
        <f t="shared" si="1"/>
        <v>100</v>
      </c>
    </row>
    <row r="111" spans="1:5" s="30" customFormat="1" ht="30">
      <c r="A111" s="17" t="s">
        <v>79</v>
      </c>
      <c r="B111" s="11">
        <v>1150</v>
      </c>
      <c r="C111" s="11">
        <v>1150</v>
      </c>
      <c r="D111" s="12">
        <f t="shared" si="1"/>
        <v>100</v>
      </c>
      <c r="E111" s="7"/>
    </row>
    <row r="112" spans="1:4" s="29" customFormat="1" ht="30" customHeight="1">
      <c r="A112" s="17" t="s">
        <v>80</v>
      </c>
      <c r="B112" s="11">
        <v>1.8</v>
      </c>
      <c r="C112" s="11">
        <v>1.8</v>
      </c>
      <c r="D112" s="12">
        <f t="shared" si="1"/>
        <v>100</v>
      </c>
    </row>
    <row r="113" spans="1:5" s="30" customFormat="1" ht="28.5" customHeight="1">
      <c r="A113" s="10" t="s">
        <v>81</v>
      </c>
      <c r="B113" s="11">
        <v>2.301</v>
      </c>
      <c r="C113" s="11">
        <v>2.301</v>
      </c>
      <c r="D113" s="12">
        <f t="shared" si="1"/>
        <v>100</v>
      </c>
      <c r="E113" s="7"/>
    </row>
    <row r="114" spans="1:4" s="29" customFormat="1" ht="15">
      <c r="A114" s="16" t="s">
        <v>82</v>
      </c>
      <c r="B114" s="11">
        <v>421</v>
      </c>
      <c r="C114" s="11">
        <v>421</v>
      </c>
      <c r="D114" s="12">
        <f t="shared" si="1"/>
        <v>100</v>
      </c>
    </row>
    <row r="115" spans="1:5" s="30" customFormat="1" ht="15">
      <c r="A115" s="10" t="s">
        <v>83</v>
      </c>
      <c r="B115" s="11">
        <v>45</v>
      </c>
      <c r="C115" s="11">
        <v>45</v>
      </c>
      <c r="D115" s="12">
        <f t="shared" si="1"/>
        <v>100</v>
      </c>
      <c r="E115" s="7"/>
    </row>
    <row r="116" spans="1:5" s="31" customFormat="1" ht="28.5">
      <c r="A116" s="21" t="s">
        <v>84</v>
      </c>
      <c r="B116" s="19">
        <v>900</v>
      </c>
      <c r="C116" s="19">
        <v>900</v>
      </c>
      <c r="D116" s="20">
        <f t="shared" si="1"/>
        <v>100</v>
      </c>
      <c r="E116" s="2"/>
    </row>
    <row r="117" spans="1:5" s="31" customFormat="1" ht="28.5" customHeight="1">
      <c r="A117" s="39" t="s">
        <v>85</v>
      </c>
      <c r="B117" s="19">
        <v>9</v>
      </c>
      <c r="C117" s="19">
        <v>9</v>
      </c>
      <c r="D117" s="20">
        <f t="shared" si="1"/>
        <v>100</v>
      </c>
      <c r="E117" s="2"/>
    </row>
    <row r="118" spans="1:5" s="31" customFormat="1" ht="28.5" customHeight="1">
      <c r="A118" s="39" t="s">
        <v>86</v>
      </c>
      <c r="B118" s="19">
        <v>65</v>
      </c>
      <c r="C118" s="19">
        <v>65</v>
      </c>
      <c r="D118" s="20">
        <f t="shared" si="1"/>
        <v>100</v>
      </c>
      <c r="E118" s="2"/>
    </row>
    <row r="119" spans="1:5" s="31" customFormat="1" ht="27.75" customHeight="1">
      <c r="A119" s="39" t="s">
        <v>87</v>
      </c>
      <c r="B119" s="19">
        <f>B116-B117-B118</f>
        <v>826</v>
      </c>
      <c r="C119" s="19">
        <f>C116-C117-C118</f>
        <v>826</v>
      </c>
      <c r="D119" s="20">
        <f t="shared" si="1"/>
        <v>100</v>
      </c>
      <c r="E119" s="2"/>
    </row>
    <row r="120" spans="1:5" s="31" customFormat="1" ht="30">
      <c r="A120" s="40" t="s">
        <v>88</v>
      </c>
      <c r="B120" s="19">
        <v>4058</v>
      </c>
      <c r="C120" s="19">
        <v>4058</v>
      </c>
      <c r="D120" s="20">
        <f t="shared" si="1"/>
        <v>100</v>
      </c>
      <c r="E120" s="2"/>
    </row>
    <row r="121" spans="1:4" s="1" customFormat="1" ht="14.25">
      <c r="A121" s="21" t="s">
        <v>89</v>
      </c>
      <c r="B121" s="19"/>
      <c r="C121" s="19"/>
      <c r="D121" s="20"/>
    </row>
    <row r="122" spans="1:5" s="31" customFormat="1" ht="30">
      <c r="A122" s="40" t="s">
        <v>90</v>
      </c>
      <c r="B122" s="19">
        <v>84.5</v>
      </c>
      <c r="C122" s="19">
        <v>84.5</v>
      </c>
      <c r="D122" s="20">
        <f t="shared" si="1"/>
        <v>100</v>
      </c>
      <c r="E122" s="2"/>
    </row>
    <row r="123" spans="1:5" s="31" customFormat="1" ht="75">
      <c r="A123" s="40" t="s">
        <v>91</v>
      </c>
      <c r="B123" s="19">
        <v>10</v>
      </c>
      <c r="C123" s="19">
        <v>10</v>
      </c>
      <c r="D123" s="20">
        <f t="shared" si="1"/>
        <v>100</v>
      </c>
      <c r="E123" s="2"/>
    </row>
    <row r="124" spans="1:5" s="31" customFormat="1" ht="60">
      <c r="A124" s="40" t="s">
        <v>92</v>
      </c>
      <c r="B124" s="19">
        <v>0</v>
      </c>
      <c r="C124" s="19">
        <v>0</v>
      </c>
      <c r="D124" s="20">
        <v>0</v>
      </c>
      <c r="E124" s="2"/>
    </row>
    <row r="125" spans="1:4" s="9" customFormat="1" ht="14.25">
      <c r="A125" s="18" t="s">
        <v>93</v>
      </c>
      <c r="B125" s="13"/>
      <c r="C125" s="13"/>
      <c r="D125" s="14"/>
    </row>
    <row r="126" spans="1:5" s="32" customFormat="1" ht="15">
      <c r="A126" s="33" t="s">
        <v>94</v>
      </c>
      <c r="B126" s="13">
        <v>183.3</v>
      </c>
      <c r="C126" s="13">
        <v>183.3</v>
      </c>
      <c r="D126" s="14">
        <f t="shared" si="1"/>
        <v>100</v>
      </c>
      <c r="E126" s="9"/>
    </row>
    <row r="127" spans="1:4" s="44" customFormat="1" ht="15">
      <c r="A127" s="33" t="s">
        <v>95</v>
      </c>
      <c r="B127" s="13">
        <v>279</v>
      </c>
      <c r="C127" s="13">
        <v>279</v>
      </c>
      <c r="D127" s="14">
        <f t="shared" si="1"/>
        <v>100</v>
      </c>
    </row>
    <row r="128" spans="1:4" s="44" customFormat="1" ht="15">
      <c r="A128" s="33" t="s">
        <v>96</v>
      </c>
      <c r="B128" s="13">
        <v>68</v>
      </c>
      <c r="C128" s="13">
        <v>68</v>
      </c>
      <c r="D128" s="14">
        <f t="shared" si="1"/>
        <v>100</v>
      </c>
    </row>
    <row r="129" spans="1:5" s="32" customFormat="1" ht="30" customHeight="1">
      <c r="A129" s="33" t="s">
        <v>97</v>
      </c>
      <c r="B129" s="13">
        <v>219</v>
      </c>
      <c r="C129" s="13">
        <v>219</v>
      </c>
      <c r="D129" s="14">
        <f t="shared" si="1"/>
        <v>100</v>
      </c>
      <c r="E129" s="9"/>
    </row>
    <row r="130" spans="1:5" s="32" customFormat="1" ht="15">
      <c r="A130" s="34" t="s">
        <v>98</v>
      </c>
      <c r="B130" s="13">
        <v>99</v>
      </c>
      <c r="C130" s="13">
        <v>99</v>
      </c>
      <c r="D130" s="14">
        <f t="shared" si="1"/>
        <v>100</v>
      </c>
      <c r="E130" s="9"/>
    </row>
    <row r="131" spans="1:5" s="32" customFormat="1" ht="45">
      <c r="A131" s="35" t="s">
        <v>99</v>
      </c>
      <c r="B131" s="13">
        <v>97.8</v>
      </c>
      <c r="C131" s="13">
        <v>97.8</v>
      </c>
      <c r="D131" s="14">
        <f t="shared" si="1"/>
        <v>100</v>
      </c>
      <c r="E131" s="9"/>
    </row>
    <row r="132" spans="1:5" s="32" customFormat="1" ht="30">
      <c r="A132" s="35" t="s">
        <v>100</v>
      </c>
      <c r="B132" s="13">
        <v>158</v>
      </c>
      <c r="C132" s="13">
        <v>158</v>
      </c>
      <c r="D132" s="14">
        <f t="shared" si="1"/>
        <v>100</v>
      </c>
      <c r="E132" s="9"/>
    </row>
    <row r="133" spans="1:5" s="32" customFormat="1" ht="30">
      <c r="A133" s="35" t="s">
        <v>101</v>
      </c>
      <c r="B133" s="13">
        <v>108</v>
      </c>
      <c r="C133" s="13">
        <v>108</v>
      </c>
      <c r="D133" s="14">
        <f t="shared" si="1"/>
        <v>100</v>
      </c>
      <c r="E133" s="9"/>
    </row>
    <row r="134" spans="1:4" s="7" customFormat="1" ht="14.25">
      <c r="A134" s="15" t="s">
        <v>102</v>
      </c>
      <c r="B134" s="11"/>
      <c r="C134" s="11"/>
      <c r="D134" s="12"/>
    </row>
    <row r="135" spans="1:5" s="30" customFormat="1" ht="30">
      <c r="A135" s="16" t="s">
        <v>103</v>
      </c>
      <c r="B135" s="11">
        <v>84.9</v>
      </c>
      <c r="C135" s="11">
        <v>84.9</v>
      </c>
      <c r="D135" s="12">
        <f t="shared" si="1"/>
        <v>100</v>
      </c>
      <c r="E135" s="7"/>
    </row>
    <row r="136" spans="1:5" s="30" customFormat="1" ht="15">
      <c r="A136" s="16" t="s">
        <v>104</v>
      </c>
      <c r="B136" s="11">
        <v>74</v>
      </c>
      <c r="C136" s="11">
        <v>74</v>
      </c>
      <c r="D136" s="12">
        <f t="shared" si="1"/>
        <v>100</v>
      </c>
      <c r="E136" s="7"/>
    </row>
    <row r="137" spans="1:5" s="30" customFormat="1" ht="15">
      <c r="A137" s="16" t="s">
        <v>105</v>
      </c>
      <c r="B137" s="11">
        <v>15.9</v>
      </c>
      <c r="C137" s="11">
        <v>15.9</v>
      </c>
      <c r="D137" s="12">
        <f t="shared" si="1"/>
        <v>100</v>
      </c>
      <c r="E137" s="7"/>
    </row>
    <row r="138" spans="1:5" s="30" customFormat="1" ht="15">
      <c r="A138" s="16" t="s">
        <v>106</v>
      </c>
      <c r="B138" s="11">
        <v>4.3</v>
      </c>
      <c r="C138" s="11">
        <v>4.3</v>
      </c>
      <c r="D138" s="12">
        <f t="shared" si="1"/>
        <v>100</v>
      </c>
      <c r="E138" s="7"/>
    </row>
    <row r="139" spans="1:5" s="30" customFormat="1" ht="15">
      <c r="A139" s="16" t="s">
        <v>107</v>
      </c>
      <c r="B139" s="11">
        <v>2620</v>
      </c>
      <c r="C139" s="11">
        <v>2620</v>
      </c>
      <c r="D139" s="12">
        <f>C139/B139*100</f>
        <v>100</v>
      </c>
      <c r="E139" s="7"/>
    </row>
    <row r="140" spans="1:5" s="30" customFormat="1" ht="30">
      <c r="A140" s="16" t="s">
        <v>108</v>
      </c>
      <c r="B140" s="11">
        <v>200</v>
      </c>
      <c r="C140" s="11">
        <v>200</v>
      </c>
      <c r="D140" s="12">
        <f>C140/B140*100</f>
        <v>100</v>
      </c>
      <c r="E140" s="7"/>
    </row>
    <row r="141" spans="1:4" s="9" customFormat="1" ht="14.25">
      <c r="A141" s="18" t="s">
        <v>109</v>
      </c>
      <c r="B141" s="13"/>
      <c r="C141" s="13"/>
      <c r="D141" s="14"/>
    </row>
    <row r="142" spans="1:5" s="32" customFormat="1" ht="45">
      <c r="A142" s="33" t="s">
        <v>110</v>
      </c>
      <c r="B142" s="13">
        <v>9.7</v>
      </c>
      <c r="C142" s="13">
        <v>9.7</v>
      </c>
      <c r="D142" s="14">
        <f>C142/B142*100</f>
        <v>100</v>
      </c>
      <c r="E142" s="9"/>
    </row>
    <row r="143" ht="26.25" customHeight="1"/>
    <row r="144" spans="1:4" ht="18.75">
      <c r="A144" s="49" t="s">
        <v>113</v>
      </c>
      <c r="B144" s="50"/>
      <c r="C144" s="50"/>
      <c r="D144" s="51"/>
    </row>
    <row r="145" spans="1:4" ht="18.75">
      <c r="A145" s="49" t="s">
        <v>114</v>
      </c>
      <c r="B145" s="50"/>
      <c r="C145" s="50"/>
      <c r="D145" s="51"/>
    </row>
    <row r="146" spans="1:4" ht="18.75">
      <c r="A146" s="49" t="s">
        <v>115</v>
      </c>
      <c r="B146" s="50"/>
      <c r="C146" s="50"/>
      <c r="D146" s="51" t="s">
        <v>118</v>
      </c>
    </row>
  </sheetData>
  <sheetProtection password="CA06" sheet="1" formatCells="0" formatColumns="0" formatRows="0" insertColumns="0" insertRows="0" insertHyperlinks="0" deleteColumns="0" deleteRows="0" sort="0" autoFilter="0" pivotTables="0"/>
  <mergeCells count="8">
    <mergeCell ref="A9:A10"/>
    <mergeCell ref="D9:D10"/>
    <mergeCell ref="C1:D1"/>
    <mergeCell ref="C2:D2"/>
    <mergeCell ref="C3:D3"/>
    <mergeCell ref="C4:D4"/>
    <mergeCell ref="C5:D5"/>
    <mergeCell ref="A7:D7"/>
  </mergeCells>
  <printOptions horizontalCentered="1"/>
  <pageMargins left="0.27569444444444446" right="0" top="0.19652777777777777" bottom="0.15763888888888888" header="0.5118055555555555" footer="0.5118055555555555"/>
  <pageSetup horizontalDpi="300" verticalDpi="300" orientation="landscape" paperSize="9" r:id="rId1"/>
  <rowBreaks count="5" manualBreakCount="5">
    <brk id="26" max="255" man="1"/>
    <brk id="54" max="255" man="1"/>
    <brk id="79" max="3" man="1"/>
    <brk id="105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2018-12-03T06:00:04Z</cp:lastPrinted>
  <dcterms:created xsi:type="dcterms:W3CDTF">2015-11-23T13:19:51Z</dcterms:created>
  <dcterms:modified xsi:type="dcterms:W3CDTF">2019-12-05T08:02:40Z</dcterms:modified>
  <cp:category/>
  <cp:version/>
  <cp:contentType/>
  <cp:contentStatus/>
</cp:coreProperties>
</file>