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48" activeTab="1"/>
  </bookViews>
  <sheets>
    <sheet name="1.Автодороги" sheetId="1" r:id="rId1"/>
    <sheet name="2.жилищный" sheetId="2" r:id="rId2"/>
    <sheet name="3.Земельный" sheetId="3" r:id="rId3"/>
    <sheet name="4.Охрана природ.территор" sheetId="4" r:id="rId4"/>
    <sheet name="5.Лесной" sheetId="5" r:id="rId5"/>
    <sheet name="6.Прочие" sheetId="6" r:id="rId6"/>
    <sheet name="7.Прочие" sheetId="7" r:id="rId7"/>
    <sheet name="8.Безопасность пассаж перевозок" sheetId="8" state="hidden" r:id="rId8"/>
    <sheet name="9.Рынки и торговля" sheetId="9" state="hidden" r:id="rId9"/>
    <sheet name="Свод" sheetId="10" r:id="rId10"/>
    <sheet name="Эффективность" sheetId="11" r:id="rId11"/>
    <sheet name="1" sheetId="12" state="hidden" r:id="rId12"/>
    <sheet name="2.1" sheetId="13" state="hidden" r:id="rId13"/>
    <sheet name="2.2" sheetId="14" state="hidden" r:id="rId14"/>
    <sheet name="2.3" sheetId="15" state="hidden" r:id="rId15"/>
    <sheet name="2.4" sheetId="16" state="hidden" r:id="rId16"/>
    <sheet name="2.5" sheetId="17" state="hidden" r:id="rId17"/>
    <sheet name="2.6" sheetId="18" state="hidden" r:id="rId18"/>
    <sheet name="3.3" sheetId="19" state="hidden" r:id="rId19"/>
    <sheet name="3.5" sheetId="20" state="hidden" r:id="rId20"/>
    <sheet name="4.2" sheetId="21" state="hidden" r:id="rId21"/>
    <sheet name="4.3" sheetId="22" state="hidden" r:id="rId22"/>
    <sheet name="5.2" sheetId="23" state="hidden" r:id="rId23"/>
    <sheet name="5.3" sheetId="24" state="hidden" r:id="rId24"/>
    <sheet name="7" sheetId="25" state="hidden" r:id="rId25"/>
    <sheet name="2013 год л.1 " sheetId="26" state="hidden" r:id="rId26"/>
    <sheet name="2013 год л. 2" sheetId="27" state="hidden" r:id="rId27"/>
    <sheet name="2013 год л. 3 " sheetId="28" state="hidden" r:id="rId28"/>
    <sheet name="2013 год л. 4" sheetId="29" state="hidden" r:id="rId29"/>
    <sheet name="2013 год л. 5" sheetId="30" state="hidden" r:id="rId30"/>
    <sheet name="2012 год" sheetId="31" state="hidden" r:id="rId31"/>
  </sheets>
  <definedNames>
    <definedName name="_xlnm.Print_Titles" localSheetId="0">'1.Автодороги'!$20:$22</definedName>
    <definedName name="_xlnm.Print_Titles" localSheetId="1">'2.жилищный'!$20:$22</definedName>
    <definedName name="_xlnm.Print_Titles" localSheetId="2">'3.Земельный'!$20:$22</definedName>
    <definedName name="_xlnm.Print_Titles" localSheetId="3">'4.Охрана природ.территор'!$20:$22</definedName>
    <definedName name="_xlnm.Print_Titles" localSheetId="4">'5.Лесной'!$20:$22</definedName>
    <definedName name="_xlnm.Print_Titles" localSheetId="6">'7.Прочие'!$20:$22</definedName>
    <definedName name="_xlnm.Print_Titles" localSheetId="9">'Свод'!$20:$22</definedName>
    <definedName name="_xlnm.Print_Titles" localSheetId="10">'Эффективность'!$5:$5</definedName>
  </definedNames>
  <calcPr fullCalcOnLoad="1"/>
</workbook>
</file>

<file path=xl/comments11.xml><?xml version="1.0" encoding="utf-8"?>
<comments xmlns="http://schemas.openxmlformats.org/spreadsheetml/2006/main">
  <authors>
    <author/>
  </authors>
  <commentList>
    <comment ref="H5" authorId="0">
      <text>
        <r>
          <rPr>
            <b/>
            <sz val="9"/>
            <color indexed="8"/>
            <rFont val="Tahoma"/>
            <family val="2"/>
          </rPr>
          <t>при темпе прироста менее 10 % или более 10 % указываются причины отклонения</t>
        </r>
      </text>
    </comment>
  </commentList>
</comments>
</file>

<file path=xl/sharedStrings.xml><?xml version="1.0" encoding="utf-8"?>
<sst xmlns="http://schemas.openxmlformats.org/spreadsheetml/2006/main" count="3628" uniqueCount="433">
  <si>
    <r>
      <t>Сводная форма</t>
    </r>
    <r>
      <rPr>
        <sz val="14"/>
        <rFont val="Times New Roman"/>
        <family val="1"/>
      </rPr>
      <t xml:space="preserve"> </t>
    </r>
    <r>
      <rPr>
        <b/>
        <sz val="14"/>
        <rFont val="Times New Roman"/>
        <family val="1"/>
      </rPr>
      <t>по осуществлению</t>
    </r>
    <r>
      <rPr>
        <sz val="14"/>
        <rFont val="Times New Roman"/>
        <family val="1"/>
      </rPr>
      <t xml:space="preserve"> муниципального</t>
    </r>
    <r>
      <rPr>
        <b/>
        <sz val="14"/>
        <rFont val="Times New Roman"/>
        <family val="1"/>
      </rPr>
      <t xml:space="preserve"> контроля за сохранностью автомобильных дорог 
</t>
    </r>
    <r>
      <rPr>
        <sz val="14"/>
        <rFont val="Times New Roman"/>
        <family val="1"/>
      </rPr>
      <t>в муниципальном образовании Каневское сельское поселение</t>
    </r>
  </si>
  <si>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</si>
  <si>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</si>
  <si>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</si>
  <si>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</si>
  <si>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</si>
  <si>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2014 год</t>
  </si>
  <si>
    <t>I полугодие 2015 года</t>
  </si>
  <si>
    <t>II полугодие 2015 года</t>
  </si>
  <si>
    <t>2015 год</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</si>
  <si>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</si>
  <si>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</si>
  <si>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3,4,9-11), в том числе по следующим основаниям</t>
  </si>
  <si>
    <t>по контролю за исполнением предписаний, выданных по результатам проведенной ранее проверки</t>
  </si>
  <si>
    <t xml:space="preserve">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 </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</si>
  <si>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</si>
  <si>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</si>
  <si>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</si>
  <si>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</si>
  <si>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</si>
  <si>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</si>
  <si>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</si>
  <si>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</si>
  <si>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</si>
  <si>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</si>
  <si>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</si>
  <si>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</si>
  <si>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всего</t>
  </si>
  <si>
    <t>в том числе</t>
  </si>
  <si>
    <t>план</t>
  </si>
  <si>
    <t>внеплан</t>
  </si>
  <si>
    <t>Общее количество юридических лиц, индивидуальных предпринимателей, в ходе проведения проверок в отношении которых выявлены правонарушения</t>
  </si>
  <si>
    <t>16</t>
  </si>
  <si>
    <t>642</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</si>
  <si>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</si>
  <si>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</si>
  <si>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17</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</si>
  <si>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</si>
  <si>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18</t>
  </si>
  <si>
    <t xml:space="preserve">Общее количество проверок, по итогам проведения которых выявлены правонарушения </t>
  </si>
  <si>
    <t>19</t>
  </si>
  <si>
    <t xml:space="preserve">Выявлено правонарушений - всего (сумма строк 21-23), в том числе: </t>
  </si>
  <si>
    <t>20</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</si>
  <si>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</si>
  <si>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</si>
  <si>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</si>
  <si>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</si>
  <si>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</si>
  <si>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</si>
  <si>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</si>
  <si>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24</t>
  </si>
  <si>
    <t>Общее количество проверок, по итогам которых по фактам выявленных нарушений наложены административные наказания</t>
  </si>
  <si>
    <t>25</t>
  </si>
  <si>
    <t xml:space="preserve">Общее количество административных наказаний, наложенных по итогам проверок - всего (сумма строк 27-34), в том числе по видам наказаний: </t>
  </si>
  <si>
    <t>26</t>
  </si>
  <si>
    <t>конфискация орудия совершения или предмета административного правонарушения</t>
  </si>
  <si>
    <t>27</t>
  </si>
  <si>
    <t>лишение специального права, предоставленного физическому лицу</t>
  </si>
  <si>
    <t>28</t>
  </si>
  <si>
    <t>административный арест</t>
  </si>
  <si>
    <t>29</t>
  </si>
  <si>
    <t>административное выдворение за пределы Российской Федерации иностранного гражданина или лица без гражданства</t>
  </si>
  <si>
    <t>30</t>
  </si>
  <si>
    <t>дисквалификация</t>
  </si>
  <si>
    <t>31</t>
  </si>
  <si>
    <t>административное приостановление деятельности</t>
  </si>
  <si>
    <t>32</t>
  </si>
  <si>
    <t>предупреждение</t>
  </si>
  <si>
    <t>33</t>
  </si>
  <si>
    <t xml:space="preserve">административный штраф - всего, в том числе: </t>
  </si>
  <si>
    <t>34</t>
  </si>
  <si>
    <t>на должностное лицо</t>
  </si>
  <si>
    <t>35</t>
  </si>
  <si>
    <t>на индивидуального предпринимателя</t>
  </si>
  <si>
    <t>36</t>
  </si>
  <si>
    <t>на юридическое лицо</t>
  </si>
  <si>
    <t>37</t>
  </si>
  <si>
    <t>Общая сумма наложенных административных штрафов - всего, в том числе:</t>
  </si>
  <si>
    <t>38</t>
  </si>
  <si>
    <t>тыс. рублей</t>
  </si>
  <si>
    <t>384</t>
  </si>
  <si>
    <t>39</t>
  </si>
  <si>
    <t>40</t>
  </si>
  <si>
    <t>41</t>
  </si>
  <si>
    <t>Общая сумма уплаченных (взысканных) административных штрафов</t>
  </si>
  <si>
    <t>42</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</si>
  <si>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</si>
  <si>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43</t>
  </si>
  <si>
    <t>из них количество проверок по итогам которых по фактам выявленных нарушений применены меры уголовного наказания</t>
  </si>
  <si>
    <t>44</t>
  </si>
  <si>
    <t>Количество проверок, результаты которых были признаны недействительными - всего, в том числе (сумма строк 46-48)</t>
  </si>
  <si>
    <t>45</t>
  </si>
  <si>
    <t>по решению суда</t>
  </si>
  <si>
    <t>46</t>
  </si>
  <si>
    <t>по предписанию органов прокуратуры</t>
  </si>
  <si>
    <t>47</t>
  </si>
  <si>
    <t>по решению руководителя органа государственного контроля (надзора), муниципального контроля</t>
  </si>
  <si>
    <t>48</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</si>
  <si>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</si>
  <si>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49</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</si>
  <si>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</si>
  <si>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</si>
  <si>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</si>
  <si>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51</t>
  </si>
  <si>
    <t>Количество проверок, предусмотренных ежегодным планом проведения проверок на отчетный период</t>
  </si>
  <si>
    <t>52</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</si>
  <si>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</si>
  <si>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53</t>
  </si>
  <si>
    <t>Направлено в органы прокуратуры заявлений о согласовании проведения внеплановых выездных проверок,</t>
  </si>
  <si>
    <t>54</t>
  </si>
  <si>
    <t>из них отказано органами прокуратуры в согласовании</t>
  </si>
  <si>
    <t>55</t>
  </si>
  <si>
    <t>Количество проверок, проводимых с привлечением экспертных организаций</t>
  </si>
  <si>
    <t>56</t>
  </si>
  <si>
    <t>Количество проверок, проводимых с привлечением экспертов</t>
  </si>
  <si>
    <t>57</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</si>
  <si>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</si>
  <si>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58</t>
  </si>
  <si>
    <t>Количество штатных единиц по должностям, предусматривающим выполнение функций по контролю (надзору),</t>
  </si>
  <si>
    <t>59</t>
  </si>
  <si>
    <t>из них занятых</t>
  </si>
  <si>
    <t>60</t>
  </si>
  <si>
    <t>Объем финансовых средств, выделяемых в отчетном периоде из бюджетов всех уровней на выполнение функций по контролю (надзору)</t>
  </si>
  <si>
    <t>61</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</si>
  <si>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</si>
  <si>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62</t>
  </si>
  <si>
    <t>количество случаев причинения вреда жизни, здоровью граждан</t>
  </si>
  <si>
    <t>63</t>
  </si>
  <si>
    <t>количество случаев причинения вреда животным, растениям, окружающей среде</t>
  </si>
  <si>
    <t>64</t>
  </si>
  <si>
    <t>количество случаев причинения вреда объектам культурного наследия (памятникам истории и культуры) народов Российской Федерации</t>
  </si>
  <si>
    <t>65</t>
  </si>
  <si>
    <t>количество случаев возникновения чрезвычайных ситуаций техногенного характера</t>
  </si>
  <si>
    <t>66</t>
  </si>
  <si>
    <t>Глава Каневского сельского поселения Каневского района</t>
  </si>
  <si>
    <t>(подпись)</t>
  </si>
  <si>
    <t>В.Б. Репин</t>
  </si>
  <si>
    <r>
      <t>Сводная форма</t>
    </r>
    <r>
      <rPr>
        <sz val="14"/>
        <rFont val="Times New Roman"/>
        <family val="1"/>
      </rPr>
      <t xml:space="preserve"> </t>
    </r>
    <r>
      <rPr>
        <b/>
        <sz val="14"/>
        <rFont val="Times New Roman"/>
        <family val="1"/>
      </rPr>
      <t>по осуществлению</t>
    </r>
    <r>
      <rPr>
        <sz val="14"/>
        <rFont val="Times New Roman"/>
        <family val="1"/>
      </rPr>
      <t xml:space="preserve"> муниципального</t>
    </r>
    <r>
      <rPr>
        <b/>
        <sz val="14"/>
        <rFont val="Times New Roman"/>
        <family val="1"/>
      </rPr>
      <t xml:space="preserve"> жилищного контроля </t>
    </r>
    <r>
      <rPr>
        <sz val="14"/>
        <rFont val="Times New Roman"/>
        <family val="1"/>
      </rPr>
      <t xml:space="preserve">в муниципальном образовании </t>
    </r>
    <r>
      <rPr>
        <sz val="14"/>
        <color indexed="8"/>
        <rFont val="Times New Roman"/>
        <family val="1"/>
      </rPr>
      <t>Каневское сельское поселение</t>
    </r>
  </si>
  <si>
    <t>Глава муниципального образования (муниципального района, городского округа)</t>
  </si>
  <si>
    <t>(И.О.Фамилия)</t>
  </si>
  <si>
    <r>
      <t>Сводная форма</t>
    </r>
    <r>
      <rPr>
        <sz val="14"/>
        <rFont val="Times New Roman"/>
        <family val="1"/>
      </rPr>
      <t xml:space="preserve"> </t>
    </r>
    <r>
      <rPr>
        <b/>
        <sz val="14"/>
        <rFont val="Times New Roman"/>
        <family val="1"/>
      </rPr>
      <t>по осуществлению</t>
    </r>
    <r>
      <rPr>
        <sz val="14"/>
        <rFont val="Times New Roman"/>
        <family val="1"/>
      </rPr>
      <t xml:space="preserve"> муниципального </t>
    </r>
    <r>
      <rPr>
        <b/>
        <sz val="14"/>
        <rFont val="Times New Roman"/>
        <family val="1"/>
      </rPr>
      <t xml:space="preserve">земельного контроля </t>
    </r>
    <r>
      <rPr>
        <sz val="14"/>
        <rFont val="Times New Roman"/>
        <family val="1"/>
      </rPr>
      <t>в муниципальном образовании ________________________________</t>
    </r>
  </si>
  <si>
    <r>
      <t>Сводная форма</t>
    </r>
    <r>
      <rPr>
        <sz val="14"/>
        <rFont val="Times New Roman"/>
        <family val="1"/>
      </rPr>
      <t xml:space="preserve"> </t>
    </r>
    <r>
      <rPr>
        <b/>
        <sz val="14"/>
        <rFont val="Times New Roman"/>
        <family val="1"/>
      </rPr>
      <t>по осуществлению</t>
    </r>
    <r>
      <rPr>
        <sz val="14"/>
        <rFont val="Times New Roman"/>
        <family val="1"/>
      </rPr>
      <t xml:space="preserve"> муниципального</t>
    </r>
    <r>
      <rPr>
        <b/>
        <sz val="14"/>
        <rFont val="Times New Roman"/>
        <family val="1"/>
      </rPr>
      <t xml:space="preserve"> контроля в области использования и охраны особо охраняемых природных территорий </t>
    </r>
    <r>
      <rPr>
        <sz val="14"/>
        <rFont val="Times New Roman"/>
        <family val="1"/>
      </rPr>
      <t>в муниципальном образовании __________________________</t>
    </r>
  </si>
  <si>
    <r>
      <t>Сводная форма</t>
    </r>
    <r>
      <rPr>
        <sz val="14"/>
        <rFont val="Times New Roman"/>
        <family val="1"/>
      </rPr>
      <t xml:space="preserve"> </t>
    </r>
    <r>
      <rPr>
        <b/>
        <sz val="14"/>
        <rFont val="Times New Roman"/>
        <family val="1"/>
      </rPr>
      <t>по осуществлению</t>
    </r>
    <r>
      <rPr>
        <sz val="14"/>
        <rFont val="Times New Roman"/>
        <family val="1"/>
      </rPr>
      <t xml:space="preserve"> муниципального </t>
    </r>
    <r>
      <rPr>
        <b/>
        <sz val="14"/>
        <rFont val="Times New Roman"/>
        <family val="1"/>
      </rPr>
      <t xml:space="preserve">лесного контроля 
</t>
    </r>
    <r>
      <rPr>
        <sz val="14"/>
        <rFont val="Times New Roman"/>
        <family val="1"/>
      </rPr>
      <t>в муниципальном образовании __________________________</t>
    </r>
  </si>
  <si>
    <r>
      <t>Сводная форма</t>
    </r>
    <r>
      <rPr>
        <sz val="14"/>
        <rFont val="Times New Roman"/>
        <family val="1"/>
      </rPr>
      <t xml:space="preserve"> </t>
    </r>
    <r>
      <rPr>
        <b/>
        <sz val="14"/>
        <rFont val="Times New Roman"/>
        <family val="1"/>
      </rPr>
      <t>по осуществлению</t>
    </r>
    <r>
      <rPr>
        <sz val="14"/>
        <rFont val="Times New Roman"/>
        <family val="1"/>
      </rPr>
      <t xml:space="preserve"> прочих видов муниципального</t>
    </r>
    <r>
      <rPr>
        <b/>
        <sz val="14"/>
        <rFont val="Times New Roman"/>
        <family val="1"/>
      </rPr>
      <t xml:space="preserve"> контроля (в скобках указать какой именно вид)
</t>
    </r>
    <r>
      <rPr>
        <sz val="14"/>
        <rFont val="Times New Roman"/>
        <family val="1"/>
      </rPr>
      <t>в муниципальном образовании __________________________</t>
    </r>
  </si>
  <si>
    <r>
      <t>Сводная форма</t>
    </r>
    <r>
      <rPr>
        <sz val="14"/>
        <rFont val="Times New Roman"/>
        <family val="1"/>
      </rPr>
      <t xml:space="preserve"> </t>
    </r>
    <r>
      <rPr>
        <b/>
        <sz val="14"/>
        <rFont val="Times New Roman"/>
        <family val="1"/>
      </rPr>
      <t>по осуществлению</t>
    </r>
    <r>
      <rPr>
        <sz val="14"/>
        <rFont val="Times New Roman"/>
        <family val="1"/>
      </rPr>
      <t xml:space="preserve"> муниципального</t>
    </r>
    <r>
      <rPr>
        <b/>
        <sz val="14"/>
        <rFont val="Times New Roman"/>
        <family val="1"/>
      </rPr>
      <t xml:space="preserve"> контроля за безопасным состоянием действующих и вновь открываемых маршрутов и обеспечением безопасности пассажирских перевозок </t>
    </r>
    <r>
      <rPr>
        <sz val="14"/>
        <rFont val="Times New Roman"/>
        <family val="1"/>
      </rPr>
      <t>в муниципальном образовании __________________________</t>
    </r>
  </si>
  <si>
    <t>2012 год</t>
  </si>
  <si>
    <t>I полугодие 2013 года</t>
  </si>
  <si>
    <t>II полугодие 2013 года</t>
  </si>
  <si>
    <t>2013 год</t>
  </si>
  <si>
    <t>Общее количество внеплановых проверок (из строки 1) - всего (сумма строк 3, 4, 9 - 11),                                                                                                                                                   в том числе по следую</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</si>
  <si>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</si>
  <si>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</si>
  <si>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t>
  </si>
  <si>
    <t>Раздел 2. Результаты проверок, административных расследований</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</si>
  <si>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</si>
  <si>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</si>
  <si>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t>
  </si>
  <si>
    <t>Общее количество проверок, по итогам проведения которых выявлены правонарушения</t>
  </si>
  <si>
    <t>Выявлено правонарушений — всего (сумма строк 21—23), в том числе:</t>
  </si>
  <si>
    <t>Общее количество проверок по итогам проведения которых по фактам выявленных нарушений возбуждены дела об административных правонарушениях</t>
  </si>
  <si>
    <t>Общее количество административных наказаний, наложенных по итогам проверок —всего (сумма строк 27—34), в том числе по видам наказаний:</t>
  </si>
  <si>
    <t>административный штраф — всего, в том числе:</t>
  </si>
  <si>
    <t>Общая сумма наложенных административных штрафов — всего, в том числе:</t>
  </si>
  <si>
    <t>Количество проверок, результаты которых были признаны недействительными — всего, в том числе (сумма строк 46—48)</t>
  </si>
  <si>
    <t>по решению руководителя органа государственного контроля (надзора),
муниципального контроля</t>
  </si>
  <si>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</si>
  <si>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t>
  </si>
  <si>
    <t>Общее количество юридических лиц и индивидуальных предпринимателей, в отношении которых
проводились плановые, внеплановые проверки</t>
  </si>
  <si>
    <t>Направлено в органы прокуратуры заявлений о согласовании проведения внеплановых выездных проверок</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</si>
  <si>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</si>
  <si>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</si>
  <si>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t>
  </si>
  <si>
    <t>количество случаев причинения вреда объектам культурного наследия (памятникам истории
и культуры) народов Российской Федерации</t>
  </si>
  <si>
    <t>Глава муниципального образования _________________ (муниципального района, городского округа)</t>
  </si>
  <si>
    <r>
      <t>Сводная форма</t>
    </r>
    <r>
      <rPr>
        <sz val="14"/>
        <rFont val="Times New Roman"/>
        <family val="1"/>
      </rPr>
      <t xml:space="preserve"> </t>
    </r>
    <r>
      <rPr>
        <b/>
        <sz val="14"/>
        <rFont val="Times New Roman"/>
        <family val="1"/>
      </rPr>
      <t>по осуществлению</t>
    </r>
    <r>
      <rPr>
        <sz val="14"/>
        <rFont val="Times New Roman"/>
        <family val="1"/>
      </rPr>
      <t xml:space="preserve"> муниципального</t>
    </r>
    <r>
      <rPr>
        <b/>
        <sz val="14"/>
        <rFont val="Times New Roman"/>
        <family val="1"/>
      </rPr>
      <t xml:space="preserve"> контроля в области торговой деятельности 
</t>
    </r>
    <r>
      <rPr>
        <sz val="14"/>
        <rFont val="Times New Roman"/>
        <family val="1"/>
      </rPr>
      <t>(для муниципального района - с учетом городских и сельских поселений) в муниципальном образовании __________________________</t>
    </r>
  </si>
  <si>
    <r>
      <t>Сводная форма</t>
    </r>
    <r>
      <rPr>
        <sz val="14"/>
        <rFont val="Times New Roman"/>
        <family val="1"/>
      </rPr>
      <t xml:space="preserve"> </t>
    </r>
    <r>
      <rPr>
        <b/>
        <sz val="14"/>
        <rFont val="Times New Roman"/>
        <family val="1"/>
      </rPr>
      <t>по осуществлению</t>
    </r>
    <r>
      <rPr>
        <sz val="14"/>
        <rFont val="Times New Roman"/>
        <family val="1"/>
      </rPr>
      <t xml:space="preserve"> муниципального</t>
    </r>
    <r>
      <rPr>
        <b/>
        <sz val="14"/>
        <rFont val="Times New Roman"/>
        <family val="1"/>
      </rPr>
      <t xml:space="preserve"> контроля </t>
    </r>
    <r>
      <rPr>
        <sz val="14"/>
        <rFont val="Times New Roman"/>
        <family val="1"/>
      </rPr>
      <t>в муниципальном образовании ______________________</t>
    </r>
  </si>
  <si>
    <t>Показатели анализа и оценки эффективности муниципального контроля на территории муниципального образования ________________________________________</t>
  </si>
  <si>
    <t>№</t>
  </si>
  <si>
    <t>Отклонение 
(2015 год к 2014 году), %</t>
  </si>
  <si>
    <t xml:space="preserve">В случае отклонения значения показателя более чем на 10 %  (2015 год к 2014 году) указать причину </t>
  </si>
  <si>
    <t>Выполнение плана проведения проверок (доля проведенных плановых проверок в процентах общего количества запланированных проверок), %</t>
  </si>
  <si>
    <t>Доля заявлений органов муниципального контроля, направленных в органы прокуратуры о согласовании проведения внеплановых выездных проверок, в согласовании которых было отказано (в процентах общего числа направленных в органы прокуратуры заявлений), %</t>
  </si>
  <si>
    <t>Доля проверок, результаты которых признаны недействительными (в процентах общего числа проведенных проверок), %</t>
  </si>
  <si>
    <t>Доля проверок, проведенных органами муниципального контроля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муниципального контроля, осуществившим такие проверки, применены меры дисциплинарного, административного наказания (в процентах общего числа проведенных проверок), %</t>
  </si>
  <si>
    <t>Доля юридических лиц, индивидуальных предпринимателей, в отношении которых органами муниципального контроля были проведены проверки (в процентах общего количества юридических лиц, индивидуальных предпринимателей, осуществляющих деятельность на территории соответствующего муниципального образования, деятельность которых подлежит муниципальному контролю, %</t>
  </si>
  <si>
    <t>Среднее количество проверок, проведенных в отношении одного юридического лица, индивидуального предпринимателя, ед.</t>
  </si>
  <si>
    <t>Доля проведенных внеплановых проверок (в процентах общего количества проведенных проверок), %</t>
  </si>
  <si>
    <t>Доля правонарушений, выявленных по итогам проведения внеплановых проверок (в процентах общего числа правонарушений, выявленных по итогам проверок), %</t>
  </si>
  <si>
    <t>Доля внеплановых проверок, проведенных по фактам нарушений, с которыми связано возникновение угрозы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угрозы чрезвычайных ситуаций природного и техногенного характера, с целью предотвращения угрозы причинения такого вреда (в процентах общего количества проведенных внеплановых проверок), %</t>
  </si>
  <si>
    <t>Доля внеплановых проверок, проведенных по фактам нарушений обязательных требований, с которыми связано причинение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с целью прекращения дальнейшего причинения вреда и ликвидации последствий таких нарушений (в процентах общего количества проведенных внеплановых проверок), %</t>
  </si>
  <si>
    <t>Доля проверок, по итогам которых выявлены правонарушения (в процентах общего числа проведенных плановых и внеплановых проверок), %</t>
  </si>
  <si>
    <t>Доля проверок, по итогам которых по результатам выявленных правонарушений были возбуждены дела об административных правонарушениях (в процентах общего числа проверок, по итогам которых были выявлены правонарушения), %</t>
  </si>
  <si>
    <t>Доля проверок, по итогам которых по фактам выявленных нарушений наложены административные наказания (в процентах общего числа проверок, по итогам которых по результатам выявленных правонарушений возбуждены дела об административных правонарушениях), %</t>
  </si>
  <si>
    <t>Доля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(в процентах общего числа проверенных лиц), %</t>
  </si>
  <si>
    <t>Доля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(в процентах общего числа проверенных лиц), %</t>
  </si>
  <si>
    <t>Количество случаев причинения юридическими лицами, индивидуальными предпринимателями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(по видам ущерба), ед.</t>
  </si>
  <si>
    <t>Доля выявленных при проведении проверок правонарушений, связанных с неисполнением предписаний (в процентах общего числа выявленных правонарушений), %</t>
  </si>
  <si>
    <t>Отношение суммы взысканных административных штрафов к общей сумме наложенных административных штрафов (в процентах)</t>
  </si>
  <si>
    <t>Средний размер наложенного административного штрафа (в тыс. рублей)</t>
  </si>
  <si>
    <r>
      <t>19.1</t>
    </r>
    <r>
      <rPr>
        <sz val="11"/>
        <color indexed="9"/>
        <rFont val="Times New Roman"/>
        <family val="1"/>
      </rPr>
      <t>.</t>
    </r>
  </si>
  <si>
    <t>Средний размер наложенного административного штрафа на должностных лиц и юридических лиц (в тыс. рублей)</t>
  </si>
  <si>
    <t>Доля проверок, по результатам которых материалы о выявленных нарушениях переданы в уполномоченные органы для возбуждения уголовных дел (в процентах общего количества проверок, в результате которых выявлены нарушения обязательных требований)</t>
  </si>
  <si>
    <t>Приложение № 1 
к письму министерства 
от __________№ ________</t>
  </si>
  <si>
    <t>1. Состояние нормативно правового регулирования в соответствующей сфере деятельности</t>
  </si>
  <si>
    <t>Вид осуществляемого государственного контроля (надзора)</t>
  </si>
  <si>
    <t>Наименование нормативных правовых актов, регламентирующих деятельность органа государственного контроля (надзора) и их должностных лиц, устанавливающих обязательные требования к осуществлению деятельности юридических лиц и индивидуальных предпринимателей, соблюдение которых подлежит проверке в процессе осуществления государственного контроля (надзора)</t>
  </si>
  <si>
    <t>Возможность исполнения юридическими лицами и индивидуальными предпринимателями обязательных требований</t>
  </si>
  <si>
    <t xml:space="preserve">Возможность осуществления органом государственного контроля (надзора) контроля за соблюдением юридическими лицами и индивидуальными предпринимателями обязательных требований </t>
  </si>
  <si>
    <t xml:space="preserve">Наличие признаков коррупциогенности в нормативных правовых актах, устанавливающих обязательные требования </t>
  </si>
  <si>
    <t>Интернет адрес (ссылка) размещения нормативных правовых актов, устанавливающих обязательные требования</t>
  </si>
  <si>
    <t>Приложение № 2 
к письму министерства 
от __________№ ________</t>
  </si>
  <si>
    <t>2. Организация государственного контроля (надзора)</t>
  </si>
  <si>
    <t>2.1. Сведения об организационной структуре и системе управления органов государственного контроля (надзора)</t>
  </si>
  <si>
    <t>Количество отделов в структуре органа государственного контроля (надзора) - всего</t>
  </si>
  <si>
    <t>Количество отделов в структуре органа государственного контроля (надзора), осуществляющих функции по контролю (надзору)</t>
  </si>
  <si>
    <t>Система управления</t>
  </si>
  <si>
    <t>Приложение № 3 
к письму министерства 
от __________№ ________</t>
  </si>
  <si>
    <t>2.2. Перечень и описание основных и вспомогательных (обеспечительных) функций</t>
  </si>
  <si>
    <t>Основные функции по осуществлению государственного контроля (надзора)</t>
  </si>
  <si>
    <t>Вспомогательные функции по осуществлению государственного контроля (надзора)</t>
  </si>
  <si>
    <t>Перечень</t>
  </si>
  <si>
    <t>Описание</t>
  </si>
  <si>
    <t>Приложение № 4 
к письму министерства 
от __________№ ________</t>
  </si>
  <si>
    <t>2.3. Наименования и реквизиты нормативных правовых актов, регламентирующих порядок исполнения функций по осуществлению государственного контроля (надзора)</t>
  </si>
  <si>
    <t>Наименование и реквизиты нормативно-правовых актов, регламентирующих порядок исполнения функций по осуществлению государственного контроля (надзора) (административные регламенты)</t>
  </si>
  <si>
    <t>Приложение № 5 
к письму министерства 
от __________№ ________</t>
  </si>
  <si>
    <t>2.4. Информация о взаимодействии органов государственного контроля (надзора) при осуществлении своих функций с другими органами государственного контроля (надзора), порядке и формах такого взаимодействия</t>
  </si>
  <si>
    <t>Наименование органов государственного контроля (надзора) с которыми осуществлялось взаимодействие по контролю (надзору)</t>
  </si>
  <si>
    <t>Порядок и формы взаимодействия при осуществлении функций по контролю (надзору)</t>
  </si>
  <si>
    <t>Количество проведенных  совместных проверок, ед.</t>
  </si>
  <si>
    <t>Результаты совместных проверок</t>
  </si>
  <si>
    <t>Выявлено правонарушений, ед.</t>
  </si>
  <si>
    <t>Принятые меры по фактам выявленных нарушений</t>
  </si>
  <si>
    <t>Приложение № 6 
к письму министерства 
от __________№ ___________</t>
  </si>
  <si>
    <t>2.5. Сведения о выполнении функций по осуществлению государственного контроля (надзора) подведомственными органам государственной власти организациями с указанием их наименований, организационно-правовой формы, нормативных правовых актов, на основании которых указанные организации осуществляют контроль (надзор)</t>
  </si>
  <si>
    <t>Организационно-правовая форма и наименование подведомственных организаций, осуществляющих функции по государственному контролю (надзору)</t>
  </si>
  <si>
    <t>Наименование нормативных правовых актов на основании которых подведомственные организации осуществляют функции по государственному контролю (надзору)</t>
  </si>
  <si>
    <t>Перечень функций по осуществлению подведомственными организациями государственного контроля (надзора)</t>
  </si>
  <si>
    <t>Сведения о выполнении функций по осуществлению подведомственными организациями государственного контроля (надзора)</t>
  </si>
  <si>
    <t>Количество проведенных проверок, ед.</t>
  </si>
  <si>
    <t>Количество юридических лиц и индивидуальных предпринимателей, в отношении которых были проведены проверки, ед.</t>
  </si>
  <si>
    <t>Количество выявленных правонарушений, ед.</t>
  </si>
  <si>
    <t>Количество административных наказаний, ед.</t>
  </si>
  <si>
    <t>Приложение № 7 
к письму министерства 
от __________№ ___________</t>
  </si>
  <si>
    <t>2.6. Сведения о проведенной работе по аккредитации юридических лиц и граждан в качестве экспертных организаций и экспертов, привлекаемых к выполнению мероприятий по контролю при проведении проверок</t>
  </si>
  <si>
    <t>Организационно-правовая форма и наименование аккредитованных экспертных организаций и экспертов, привлекаемых к выполнению мероприятий по государственному контролю (надзору) при проведении проверок</t>
  </si>
  <si>
    <t>Срок и период аккредитиации</t>
  </si>
  <si>
    <t>Приложение № 10 
к письму министерства 
от __________№ ___________</t>
  </si>
  <si>
    <t>3. Финансовое и кадровое обеспечение государственного контроля (надзора)</t>
  </si>
  <si>
    <t>3.3. Сведения о квалификации работников, о мероприятиях по повышению их квалификации</t>
  </si>
  <si>
    <t>Наименование показателя</t>
  </si>
  <si>
    <t>Динамика 
(II полугодие 2013г. 
к I полугодию 2013г.)</t>
  </si>
  <si>
    <t>1.</t>
  </si>
  <si>
    <t>Количество работников, осуществляющих контроль (надзор) (стр.60)</t>
  </si>
  <si>
    <t>человек</t>
  </si>
  <si>
    <t>в том числе:</t>
  </si>
  <si>
    <t>1.1.</t>
  </si>
  <si>
    <t>Количество работников, осуществляющих контроль (надзор), имеющие высшее профессиональное образование</t>
  </si>
  <si>
    <t>1.2.</t>
  </si>
  <si>
    <t>Количество работников, осуществляющих контроль (надзор), прошедшие курсы повышения квалификации</t>
  </si>
  <si>
    <t>Приложение № 12
к письму министерства 
от __________№ ___________</t>
  </si>
  <si>
    <t>3.5. Численность экспертов и представителей экспертных организаций, привлекаемых к проведению мероприятий по контролю</t>
  </si>
  <si>
    <t>Численность экспертов</t>
  </si>
  <si>
    <t>2.</t>
  </si>
  <si>
    <t>Численность представителей экспертных организаций</t>
  </si>
  <si>
    <t>Приложение № 14 
к письму министерства 
от __________№ ___________</t>
  </si>
  <si>
    <t>4. Проведение государственного контроля (надзора)</t>
  </si>
  <si>
    <t>4.2. Сведения о результатах работы экспертов и экспертных организаций, привлекаемых к проведению мероприятий по контролю, а также о размерах финансирования их участия в контрольной деятельности</t>
  </si>
  <si>
    <t>Количество экспертов и экспертных организаций, привлеченных органом контроля к проверочным мероприятиям по осуществлению государственного контроля (надзора), ед.</t>
  </si>
  <si>
    <t>Объем финансовых средств, выделенных из бюджетов всех уровней на финансирование участия экспертных организаций и экспертов в проведении проверок, тыс.руб.</t>
  </si>
  <si>
    <t>Количество выявленных правонарушений экспертными организациями и экспертами, ед.</t>
  </si>
  <si>
    <t>Административные наказания, наложенные органом государственного контроля (надзора) по инициативе привлеченных к проверкам экспертов и экспертных организаций</t>
  </si>
  <si>
    <t>Количество административных  наказаний, ед.</t>
  </si>
  <si>
    <t>Количество административных  штрафов, ед.</t>
  </si>
  <si>
    <t>Общая сумма наложенных административных штрафов, тыс. руб.</t>
  </si>
  <si>
    <t>Приложение № 15 
к письму министерства 
от __________№ ___________</t>
  </si>
  <si>
    <t>4.3. Сведения о случаях причинения юридическими лицами и индивидуальными предпринимателями, в отношении которых осуществляются контрольно-надзорные мероприятия,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о случаях возникновения чрезвычайных ситуаций природного и техногенного характера</t>
  </si>
  <si>
    <t>Описание случаев причинения вреда жизни, здоровью граждан</t>
  </si>
  <si>
    <t>Описание случаев причинения вреда животным, растениям, окружающей среде</t>
  </si>
  <si>
    <t>Описание случаев причинения вреда объектам культурного наследия (памятникам истории и культуры) народов Российской Федерации</t>
  </si>
  <si>
    <t>Описание случаев возникновения чрезвычайных ситуаций техногенного характера</t>
  </si>
  <si>
    <t>Приложение № 17 
к письму министерства 
от __________№ ___________</t>
  </si>
  <si>
    <t>5. Действия органов государственного контроля (надзора) по пресечению нарушений обязательных требований и (или) устранению последствий таких нарушений</t>
  </si>
  <si>
    <t>5.2. Сведения о способах проведения и масштабах методической работы с юридическими лицами и индивидуальными предпринимателями, в отношении которых проводятся проверки, направленной на предотвращение нарушений с их стороны</t>
  </si>
  <si>
    <t>Проведенные мероприятия, направленные на предотвращение нарушений со стороны юридических лиц и индивидуальных предпринимателей</t>
  </si>
  <si>
    <t>Количество участников мероприятий - юридических лиц и индивидуальных предпринимателей</t>
  </si>
  <si>
    <t>Приложение № 18 
к письму министерства 
от __________№ ___________</t>
  </si>
  <si>
    <t>5.3. Сведения об оспаривании в суде юридическими лицами и индивидуальными предпринимателями оснований и результатов проведения в отношении их мероприятий по контролю (количество удовлетворенных судом исков, типовые основания для удовлетворения обращений истцов, меры реагирования, принятые в отношении должностных лиц органов государственного контроля (надзора))</t>
  </si>
  <si>
    <t>Количество поданых на контролирующие органы исковых завлений в судебные органы юридическими лицами и индивидуальными предпринимателями  по оспариванию   оснований и результатов проведенных проверок, ед.</t>
  </si>
  <si>
    <t>Количество удовлетворенных судом исков, ед.</t>
  </si>
  <si>
    <t>Типовые основания для удовлетворения обращений истцов</t>
  </si>
  <si>
    <t>Меры реагирования, принятые в отношении должностных лиц органов государственного контроля (надзора)</t>
  </si>
  <si>
    <t>Приложение № 36 
к письму министерства 
от __________№ ________</t>
  </si>
  <si>
    <t>7. Выводы и предложения по результатам государственного контроля (надзора)</t>
  </si>
  <si>
    <t>Выводы и предложения по результатам осуществления государственного контроля (надзора)</t>
  </si>
  <si>
    <t>Планируемые на текущий год показатели эффективности государственного контроля (надзора)</t>
  </si>
  <si>
    <t>Предложения по совершенствованию нормативно-правового регулирования и осуществления государственного контроля (надзора) в осуществляемой сфере деятельности</t>
  </si>
  <si>
    <t>Иные предложения, связанные с осуществлением государственного контроля (надзора) и направленные на повышение эффективности такого контроля (надзора) и сокращение административных ограничений в предпринимательской деятельности</t>
  </si>
  <si>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</si>
  <si>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</si>
  <si>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установленную статьей 13.19 Кодекса Российской Федерации об административных правонарушениях от 30 декабря 2001 г. № 195-ФЗ, а также статьей 3 Закона</t>
  </si>
  <si>
    <t>Российской Федерации от 13 мая 1992 г. № 2761-1 «Об ответственности за нарушение порядка представления государственной статистической отчетности»</t>
  </si>
  <si>
    <t>СВЕДЕНИЯ ОБ ОСУЩЕСТВЛЕНИИ ГОСУДАРСТВЕННОГО</t>
  </si>
  <si>
    <t>КОНТРОЛЯ (НАДЗОРА) И МУНИЦИПАЛЬНОГО КОНТРОЛЯ</t>
  </si>
  <si>
    <t>за январь—</t>
  </si>
  <si>
    <t>декабрь</t>
  </si>
  <si>
    <t>13</t>
  </si>
  <si>
    <t>г.</t>
  </si>
  <si>
    <t>(нарастающим итогом)</t>
  </si>
  <si>
    <t>Предоставляют:</t>
  </si>
  <si>
    <t>Сроки предоставления</t>
  </si>
  <si>
    <t>Форма № 1-контроль</t>
  </si>
  <si>
    <t>территориальные органы федеральных органов исполнительной власти, уполномоченные на осуществление государственного федерального</t>
  </si>
  <si>
    <t>15 числа после</t>
  </si>
  <si>
    <t>контроля (надзора):</t>
  </si>
  <si>
    <t>отчетного периода</t>
  </si>
  <si>
    <t>—</t>
  </si>
  <si>
    <t>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</si>
  <si>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 федерального контроля (надзора):</t>
  </si>
  <si>
    <t>20 числа после</t>
  </si>
  <si>
    <t>Минэкономразвития России, 125993, ГСП-3, г. Москва, А-47, ул.1-я Тверская-Ямская, д. 1, 3;</t>
  </si>
  <si>
    <t>органы исполнительной власти субъектов Российской Федерации, уполномоченные на осуществление федерального государственного</t>
  </si>
  <si>
    <t>контроля (надзора) в части осуществления полномочий Российской Федерации, переданных субъектам Российской Федерации (отдельную</t>
  </si>
  <si>
    <t>форму по каждому из переданных полномочий):</t>
  </si>
  <si>
    <t>Приказ Росстата:
Об утверждении формы
от 21.12.2011 № 503
О внесении изменений
(при наличии)</t>
  </si>
  <si>
    <t>соответствующим федеральным органам исполнительной власти, осуществляющим контроль за исполнением переданных</t>
  </si>
  <si>
    <t>полномочий по контролю;</t>
  </si>
  <si>
    <t>федеральные органы исполнительной власти, уполномоченные на осуществление контроля за исполнением переданных полномочий</t>
  </si>
  <si>
    <t>по контролю (отдельную форму по каждому из контролируемых переданных полномочий по контролю):</t>
  </si>
  <si>
    <t>органы местного самоуправления, уполномоченные на осуществление муниципального контроля и полномочий по осуществлению</t>
  </si>
  <si>
    <t>от</t>
  </si>
  <si>
    <t>государственного контроля, переданных на муниципальный уровень:</t>
  </si>
  <si>
    <t>органу исполнительной власти субъекта Российской Федерации, ответственному за подготовку в установленном порядке докладов</t>
  </si>
  <si>
    <t>об осуществлении регионального государственного контроля (надзора);</t>
  </si>
  <si>
    <t>органы исполнительной власти субъектов Российской Федерации, уполномоченные на осуществление государственного контроля (надзора)</t>
  </si>
  <si>
    <t>в части осуществления полномочий субъектов Российской Федерации в соответствующих сферах деятельности:</t>
  </si>
  <si>
    <t>орган исполнительной власти субъекта Российской Федерации, ответственный за подготовку в установленном порядке докладов</t>
  </si>
  <si>
    <t>об осуществлении регионального государственного контроля (надзора) (сводную форму по осуществлению контроля органами исполнительной</t>
  </si>
  <si>
    <t>власти субъекта Российской Федерации, в части собственных полномочий и полученные формы по осуществлению муниципального контроля):</t>
  </si>
  <si>
    <t>Минэкономразвития России, 125993, ГСП-3, г. Москва, А-47, ул.1-я Тверская-Ямская, д. 1, 3.</t>
  </si>
  <si>
    <t>Полугодовая</t>
  </si>
  <si>
    <t>Наименование отчитывающейся организации</t>
  </si>
  <si>
    <t>Почтовый адрес</t>
  </si>
  <si>
    <t>Код формы</t>
  </si>
  <si>
    <t>Код</t>
  </si>
  <si>
    <t>по ОКУД</t>
  </si>
  <si>
    <t>отчитывающейся организации</t>
  </si>
  <si>
    <t>по ОКПО</t>
  </si>
  <si>
    <t>0605137</t>
  </si>
  <si>
    <t>Единица</t>
  </si>
  <si>
    <t>Всего</t>
  </si>
  <si>
    <t>строки</t>
  </si>
  <si>
    <t>измерения</t>
  </si>
  <si>
    <t>по ОКЕИ</t>
  </si>
  <si>
    <t>Общее количество проверок, проведенных в отношении юридических лиц, индивидуальных
предпринимателей</t>
  </si>
  <si>
    <t>01</t>
  </si>
  <si>
    <t>Общее количество внеплановых проверок (из строки 1) — всего (сумма строк 3, 4, 9—11),
в том числе по следующим основаниям</t>
  </si>
  <si>
    <t>02</t>
  </si>
  <si>
    <t>03</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</si>
  <si>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</si>
  <si>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04</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</si>
  <si>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</si>
  <si>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05</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</si>
  <si>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</si>
  <si>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06</t>
  </si>
  <si>
    <t>07</t>
  </si>
  <si>
    <t>08</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</si>
  <si>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</si>
  <si>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09</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</si>
  <si>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</si>
  <si>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10</t>
  </si>
  <si>
    <t>11</t>
  </si>
  <si>
    <t>Количество проверок, проведенных совместно с другими органами государственного 
контроля (надзора), муниципального контроля (из строки 1)</t>
  </si>
  <si>
    <t>12</t>
  </si>
  <si>
    <t>14</t>
  </si>
  <si>
    <t>15</t>
  </si>
  <si>
    <t>(сумма</t>
  </si>
  <si>
    <t>плановые</t>
  </si>
  <si>
    <t>внеплановые</t>
  </si>
  <si>
    <t>граф 6—7)</t>
  </si>
  <si>
    <t>проверки</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</si>
  <si>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</si>
  <si>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</si>
  <si>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невыполнение предписаний органов государственного контроля (надзора),
муниципального контроля</t>
  </si>
  <si>
    <t>Общее количество проверок по итогам проведения которых по фактам выявленных 
нарушений возбуждены дела об административных правонарушениях</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</si>
  <si>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</si>
  <si>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27—34), в том числе по видам наказаний:</t>
  </si>
  <si>
    <t>административное выдворение за пределы Российской Федерации иностранного
гражданина или лица без гражданства</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</si>
  <si>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</si>
  <si>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</si>
  <si>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46—48)</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</si>
  <si>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</si>
  <si>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</si>
  <si>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50</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</si>
  <si>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</si>
  <si>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</si>
  <si>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Количество штатных единиц по должностям, предусматривающим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</si>
  <si>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</si>
  <si>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Руководитель организации</t>
  </si>
  <si>
    <t>(Ф. И. О.)</t>
  </si>
  <si>
    <t>Должностное лицо,</t>
  </si>
  <si>
    <t>ответственное за предоставление</t>
  </si>
  <si>
    <t>статистической информации</t>
  </si>
  <si>
    <t>(должность)</t>
  </si>
  <si>
    <t>«</t>
  </si>
  <si>
    <t>»</t>
  </si>
  <si>
    <t>год</t>
  </si>
  <si>
    <t>(номер контактного телефона)</t>
  </si>
  <si>
    <t>(дата составления документа)</t>
  </si>
  <si>
    <t>Номер строки</t>
  </si>
  <si>
    <t xml:space="preserve">1 полугодие </t>
  </si>
  <si>
    <t>2 полугодие</t>
  </si>
  <si>
    <t>Общее количество запланированных проверок</t>
  </si>
  <si>
    <t>Количество проведенных плановых проверок</t>
  </si>
  <si>
    <t>01.- 02.</t>
  </si>
  <si>
    <t>Общее число направленных в органы прокуратуры заявлений о согласовании проведения внеплановых проверок</t>
  </si>
  <si>
    <t>Общее число заявлений органов государственного контроля (надзора), направленных в органы прокуратуры о согласовании проведения внеплановых выездных проверок, в согласовании которых было отказано</t>
  </si>
  <si>
    <t>Общее число проведенных проверок</t>
  </si>
  <si>
    <t>Количество проверок, результаты которых признаны недействительными</t>
  </si>
  <si>
    <t>Количество проверок, проведенных органами государственного контроля (надзора)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осуществившим такие проверки, применены меры дисциплинарного, административного наказания</t>
  </si>
  <si>
    <t>Общее количество юридических лиц, индивидуальных предпринимателей, осуществляющих деятельность на территории Краснодарского края, деятельность которых подлежит государственному контролю (надзору)</t>
  </si>
  <si>
    <t>Количество юридических лиц, индивидуальных предпринимателей, в отношении которых органами государственного контроля (надзора) были проведены проверки</t>
  </si>
  <si>
    <t>Общее число внеплановых проведенных проверок</t>
  </si>
  <si>
    <t>Общее число правонарушений, выявленных по итогам проверок</t>
  </si>
  <si>
    <t>Общее число правонарушений, выявленных по итогам проведения внеплановых проверок</t>
  </si>
  <si>
    <t>20 столбец 7</t>
  </si>
  <si>
    <t xml:space="preserve">Количество внеплановых проверок, проведенных по фактам нарушений, с которыми связано возникновение угрозы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угрозы чрезвычайных ситуаций природного и техногенного характера, с целью предотвращения угрозы причинения такого вреда </t>
  </si>
  <si>
    <t>Количество внеплановых проверок, проведенных по фактам нарушений обязательных требований, с которыми связано причинение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с целью прекращения дальнейшего причинения вреда и ликвидации последствий таких нарушений (стр.06)</t>
  </si>
  <si>
    <t>Количество проверок, по итогам которых выявлены правонарушения</t>
  </si>
  <si>
    <t>Количество проверок, по итогам которых по результатам выявленных правонарушений были возбуждены дела об административных правонарушениях</t>
  </si>
  <si>
    <t>Количество проверок, по итогам которых по фактам выявленных нарушений наложены административные наказания</t>
  </si>
  <si>
    <t xml:space="preserve">Количество случаев причинения юридическими лицами, индивидуальными предпринимателями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</si>
  <si>
    <t>Количество выявленных при проведении проверок правонарушений, связанных с неисполнением предписаний</t>
  </si>
</sst>
</file>

<file path=xl/styles.xml><?xml version="1.0" encoding="utf-8"?>
<styleSheet xmlns="http://schemas.openxmlformats.org/spreadsheetml/2006/main">
  <numFmts count="11">
    <numFmt numFmtId="164" formatCode="GENERAL"/>
    <numFmt numFmtId="165" formatCode="0"/>
    <numFmt numFmtId="166" formatCode="#,##0"/>
    <numFmt numFmtId="167" formatCode="@"/>
    <numFmt numFmtId="168" formatCode="0.00"/>
    <numFmt numFmtId="169" formatCode="#,##0.00"/>
    <numFmt numFmtId="170" formatCode="0%"/>
    <numFmt numFmtId="171" formatCode="0.0%"/>
    <numFmt numFmtId="172" formatCode="0.0"/>
    <numFmt numFmtId="173" formatCode="#,##0.0"/>
    <numFmt numFmtId="174" formatCode="DD/MMM"/>
  </numFmts>
  <fonts count="28">
    <font>
      <sz val="10"/>
      <name val="Arial Cyr"/>
      <family val="2"/>
    </font>
    <font>
      <sz val="10"/>
      <name val="Arial"/>
      <family val="0"/>
    </font>
    <font>
      <sz val="10"/>
      <name val="Times New Roman"/>
      <family val="1"/>
    </font>
    <font>
      <b/>
      <sz val="14"/>
      <name val="Times New Roman"/>
      <family val="1"/>
    </font>
    <font>
      <sz val="14"/>
      <name val="Times New Roman"/>
      <family val="1"/>
    </font>
    <font>
      <b/>
      <sz val="14"/>
      <color indexed="8"/>
      <name val="Times New Roman"/>
      <family val="1"/>
    </font>
    <font>
      <b/>
      <sz val="10"/>
      <name val="Arial Cyr"/>
      <family val="2"/>
    </font>
    <font>
      <sz val="10"/>
      <color indexed="8"/>
      <name val="Times New Roman"/>
      <family val="1"/>
    </font>
    <font>
      <b/>
      <sz val="10"/>
      <name val="Times New Roman"/>
      <family val="1"/>
    </font>
    <font>
      <b/>
      <i/>
      <sz val="10"/>
      <color indexed="8"/>
      <name val="Times New Roman"/>
      <family val="1"/>
    </font>
    <font>
      <b/>
      <i/>
      <sz val="10"/>
      <name val="Times New Roman"/>
      <family val="1"/>
    </font>
    <font>
      <b/>
      <sz val="10"/>
      <color indexed="8"/>
      <name val="Times New Roman"/>
      <family val="1"/>
    </font>
    <font>
      <sz val="14"/>
      <color indexed="8"/>
      <name val="Times New Roman"/>
      <family val="1"/>
    </font>
    <font>
      <b/>
      <sz val="11"/>
      <name val="Times New Roman"/>
      <family val="1"/>
    </font>
    <font>
      <sz val="11"/>
      <name val="Times New Roman"/>
      <family val="1"/>
    </font>
    <font>
      <b/>
      <sz val="9"/>
      <color indexed="8"/>
      <name val="Tahoma"/>
      <family val="2"/>
    </font>
    <font>
      <sz val="11"/>
      <color indexed="9"/>
      <name val="Times New Roman"/>
      <family val="1"/>
    </font>
    <font>
      <sz val="8"/>
      <name val="Times New Roman"/>
      <family val="1"/>
    </font>
    <font>
      <b/>
      <sz val="8"/>
      <name val="Times New Roman"/>
      <family val="1"/>
    </font>
    <font>
      <sz val="4"/>
      <name val="Times New Roman"/>
      <family val="1"/>
    </font>
    <font>
      <sz val="12"/>
      <name val="Times New Roman"/>
      <family val="1"/>
    </font>
    <font>
      <sz val="7"/>
      <name val="Times New Roman"/>
      <family val="1"/>
    </font>
    <font>
      <sz val="9"/>
      <name val="Times New Roman"/>
      <family val="1"/>
    </font>
    <font>
      <sz val="2"/>
      <name val="Times New Roman"/>
      <family val="1"/>
    </font>
    <font>
      <sz val="2"/>
      <name val="Arial Cyr"/>
      <family val="2"/>
    </font>
    <font>
      <b/>
      <sz val="12"/>
      <name val="Times New Roman"/>
      <family val="1"/>
    </font>
    <font>
      <sz val="6"/>
      <name val="Times New Roman"/>
      <family val="1"/>
    </font>
    <font>
      <b/>
      <sz val="8"/>
      <name val="Arial Cyr"/>
      <family val="2"/>
    </font>
  </fonts>
  <fills count="5">
    <fill>
      <patternFill/>
    </fill>
    <fill>
      <patternFill patternType="gray125"/>
    </fill>
    <fill>
      <patternFill patternType="solid">
        <fgColor indexed="9"/>
        <bgColor indexed="64"/>
      </patternFill>
    </fill>
    <fill>
      <patternFill patternType="solid">
        <fgColor indexed="40"/>
        <bgColor indexed="64"/>
      </patternFill>
    </fill>
    <fill>
      <patternFill patternType="solid">
        <fgColor indexed="22"/>
        <bgColor indexed="64"/>
      </patternFill>
    </fill>
  </fills>
  <borders count="51">
    <border>
      <left/>
      <right/>
      <top/>
      <bottom/>
      <diagonal/>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color indexed="63"/>
      </bottom>
    </border>
    <border>
      <left style="medium">
        <color indexed="8"/>
      </left>
      <right style="thin">
        <color indexed="8"/>
      </right>
      <top style="thin">
        <color indexed="8"/>
      </top>
      <bottom>
        <color indexed="63"/>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ck">
        <color indexed="8"/>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color indexed="63"/>
      </left>
      <right>
        <color indexed="63"/>
      </right>
      <top style="thin">
        <color indexed="8"/>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medium">
        <color indexed="8"/>
      </left>
      <right>
        <color indexed="63"/>
      </right>
      <top>
        <color indexed="63"/>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0" fontId="0" fillId="0" borderId="0" applyFill="0" applyBorder="0" applyAlignment="0" applyProtection="0"/>
    <xf numFmtId="164" fontId="0" fillId="0" borderId="0">
      <alignment/>
      <protection/>
    </xf>
  </cellStyleXfs>
  <cellXfs count="513">
    <xf numFmtId="164" fontId="0" fillId="0" borderId="0" xfId="0" applyAlignment="1">
      <alignment/>
    </xf>
    <xf numFmtId="164" fontId="2" fillId="0" borderId="0" xfId="0" applyFont="1" applyAlignment="1">
      <alignment wrapText="1"/>
    </xf>
    <xf numFmtId="164" fontId="3" fillId="0" borderId="1" xfId="0" applyFont="1" applyBorder="1" applyAlignment="1" applyProtection="1">
      <alignment horizontal="center" vertical="center" wrapText="1"/>
      <protection locked="0"/>
    </xf>
    <xf numFmtId="164" fontId="4" fillId="0" borderId="0" xfId="0" applyFont="1" applyAlignment="1" applyProtection="1">
      <alignment horizontal="center" vertical="center" wrapText="1"/>
      <protection locked="0"/>
    </xf>
    <xf numFmtId="164" fontId="5" fillId="0" borderId="2" xfId="0" applyFont="1" applyBorder="1" applyAlignment="1">
      <alignment horizontal="center" vertical="top" wrapText="1"/>
    </xf>
    <xf numFmtId="164" fontId="6" fillId="0" borderId="0" xfId="0" applyFont="1" applyBorder="1" applyAlignment="1">
      <alignment horizontal="center" vertical="top" wrapText="1"/>
    </xf>
    <xf numFmtId="164" fontId="2" fillId="0" borderId="0" xfId="0" applyFont="1" applyAlignment="1">
      <alignment horizontal="center" wrapText="1"/>
    </xf>
    <xf numFmtId="164" fontId="7" fillId="0" borderId="3" xfId="0" applyFont="1" applyBorder="1" applyAlignment="1">
      <alignment horizontal="center" vertical="top" wrapText="1"/>
    </xf>
    <xf numFmtId="165" fontId="2" fillId="0" borderId="4" xfId="0" applyNumberFormat="1" applyFont="1" applyBorder="1" applyAlignment="1">
      <alignment horizontal="center" vertical="top" wrapText="1"/>
    </xf>
    <xf numFmtId="164" fontId="7" fillId="0" borderId="5" xfId="0" applyFont="1" applyBorder="1" applyAlignment="1">
      <alignment horizontal="center" vertical="top" wrapText="1"/>
    </xf>
    <xf numFmtId="164" fontId="7" fillId="0" borderId="6" xfId="0" applyFont="1" applyBorder="1" applyAlignment="1">
      <alignment horizontal="center" vertical="top" wrapText="1"/>
    </xf>
    <xf numFmtId="166" fontId="8" fillId="0" borderId="4" xfId="0" applyNumberFormat="1" applyFont="1" applyBorder="1" applyAlignment="1">
      <alignment horizontal="center" vertical="center" wrapText="1"/>
    </xf>
    <xf numFmtId="166" fontId="8" fillId="0" borderId="5" xfId="0" applyNumberFormat="1" applyFont="1" applyBorder="1" applyAlignment="1">
      <alignment horizontal="center" vertical="center" wrapText="1"/>
    </xf>
    <xf numFmtId="166" fontId="8" fillId="0" borderId="6" xfId="0" applyNumberFormat="1" applyFont="1" applyBorder="1" applyAlignment="1">
      <alignment horizontal="center" vertical="center" wrapText="1"/>
    </xf>
    <xf numFmtId="164" fontId="2" fillId="0" borderId="0" xfId="0" applyFont="1" applyAlignment="1">
      <alignment horizontal="center" vertical="top" wrapText="1"/>
    </xf>
    <xf numFmtId="164" fontId="7" fillId="0" borderId="7" xfId="0" applyFont="1" applyFill="1" applyBorder="1" applyAlignment="1">
      <alignment vertical="top" wrapText="1"/>
    </xf>
    <xf numFmtId="165" fontId="2" fillId="0" borderId="8" xfId="0" applyNumberFormat="1" applyFont="1" applyBorder="1" applyAlignment="1">
      <alignment horizontal="center" vertical="center" wrapText="1"/>
    </xf>
    <xf numFmtId="164" fontId="7" fillId="0" borderId="9" xfId="0" applyFont="1" applyBorder="1" applyAlignment="1">
      <alignment horizontal="center" vertical="center" wrapText="1"/>
    </xf>
    <xf numFmtId="164" fontId="7" fillId="0" borderId="10" xfId="0" applyFont="1" applyBorder="1" applyAlignment="1">
      <alignment horizontal="center" vertical="center" wrapText="1"/>
    </xf>
    <xf numFmtId="166" fontId="2" fillId="0" borderId="8" xfId="0" applyNumberFormat="1" applyFont="1" applyBorder="1" applyAlignment="1" applyProtection="1">
      <alignment horizontal="center" vertical="center"/>
      <protection locked="0"/>
    </xf>
    <xf numFmtId="166" fontId="7" fillId="0" borderId="9" xfId="0" applyNumberFormat="1" applyFont="1" applyFill="1" applyBorder="1" applyAlignment="1" applyProtection="1">
      <alignment horizontal="center" vertical="center" wrapText="1"/>
      <protection locked="0"/>
    </xf>
    <xf numFmtId="166" fontId="2" fillId="0" borderId="9" xfId="0" applyNumberFormat="1" applyFont="1" applyBorder="1" applyAlignment="1" applyProtection="1">
      <alignment horizontal="center" vertical="center" wrapText="1"/>
      <protection/>
    </xf>
    <xf numFmtId="166" fontId="7" fillId="0" borderId="10" xfId="0" applyNumberFormat="1" applyFont="1" applyFill="1" applyBorder="1" applyAlignment="1" applyProtection="1">
      <alignment horizontal="center" vertical="center"/>
      <protection locked="0"/>
    </xf>
    <xf numFmtId="164" fontId="9" fillId="0" borderId="7" xfId="0" applyFont="1" applyFill="1" applyBorder="1" applyAlignment="1">
      <alignment vertical="top" wrapText="1"/>
    </xf>
    <xf numFmtId="165" fontId="10" fillId="0" borderId="8" xfId="0" applyNumberFormat="1" applyFont="1" applyBorder="1" applyAlignment="1">
      <alignment horizontal="center" vertical="center" wrapText="1"/>
    </xf>
    <xf numFmtId="164" fontId="9" fillId="0" borderId="9" xfId="0" applyFont="1" applyBorder="1" applyAlignment="1">
      <alignment horizontal="center" vertical="center" wrapText="1"/>
    </xf>
    <xf numFmtId="164" fontId="9" fillId="0" borderId="10" xfId="0" applyFont="1" applyBorder="1" applyAlignment="1">
      <alignment horizontal="center" vertical="center" wrapText="1"/>
    </xf>
    <xf numFmtId="166" fontId="10" fillId="0" borderId="8" xfId="0" applyNumberFormat="1" applyFont="1" applyBorder="1" applyAlignment="1" applyProtection="1">
      <alignment horizontal="center" vertical="center" wrapText="1"/>
      <protection/>
    </xf>
    <xf numFmtId="166" fontId="10" fillId="0" borderId="9" xfId="0" applyNumberFormat="1" applyFont="1" applyBorder="1" applyAlignment="1" applyProtection="1">
      <alignment horizontal="center" vertical="center" wrapText="1"/>
      <protection/>
    </xf>
    <xf numFmtId="166" fontId="10" fillId="0" borderId="10" xfId="0" applyNumberFormat="1" applyFont="1" applyBorder="1" applyAlignment="1" applyProtection="1">
      <alignment horizontal="center" vertical="center" wrapText="1"/>
      <protection/>
    </xf>
    <xf numFmtId="164" fontId="7" fillId="0" borderId="11" xfId="0" applyFont="1" applyFill="1" applyBorder="1" applyAlignment="1">
      <alignment vertical="top" wrapText="1"/>
    </xf>
    <xf numFmtId="165" fontId="2" fillId="0" borderId="12" xfId="0" applyNumberFormat="1" applyFont="1" applyBorder="1" applyAlignment="1">
      <alignment horizontal="center" vertical="top" wrapText="1"/>
    </xf>
    <xf numFmtId="164" fontId="7" fillId="0" borderId="13" xfId="0" applyFont="1" applyBorder="1" applyAlignment="1">
      <alignment horizontal="center" vertical="center" wrapText="1"/>
    </xf>
    <xf numFmtId="164" fontId="7" fillId="0" borderId="14" xfId="0" applyFont="1" applyBorder="1" applyAlignment="1">
      <alignment horizontal="center" wrapText="1"/>
    </xf>
    <xf numFmtId="166" fontId="2" fillId="0" borderId="13" xfId="0" applyNumberFormat="1" applyFont="1" applyBorder="1" applyAlignment="1" applyProtection="1">
      <alignment horizontal="center" vertical="center" wrapText="1"/>
      <protection/>
    </xf>
    <xf numFmtId="164" fontId="3" fillId="0" borderId="15" xfId="0" applyFont="1" applyBorder="1" applyAlignment="1">
      <alignment horizontal="center" vertical="center" wrapText="1"/>
    </xf>
    <xf numFmtId="164" fontId="8" fillId="0" borderId="3" xfId="0" applyFont="1" applyBorder="1" applyAlignment="1">
      <alignment horizontal="center" vertical="top" wrapText="1"/>
    </xf>
    <xf numFmtId="164" fontId="2" fillId="0" borderId="16" xfId="0" applyFont="1" applyBorder="1" applyAlignment="1" applyProtection="1">
      <alignment horizontal="center" vertical="top" wrapText="1"/>
      <protection locked="0"/>
    </xf>
    <xf numFmtId="164" fontId="2" fillId="0" borderId="10" xfId="0" applyFont="1" applyBorder="1" applyAlignment="1">
      <alignment horizontal="center" vertical="top" wrapText="1"/>
    </xf>
    <xf numFmtId="164" fontId="2" fillId="0" borderId="16" xfId="0" applyFont="1" applyBorder="1" applyAlignment="1">
      <alignment horizontal="center" vertical="top" wrapText="1"/>
    </xf>
    <xf numFmtId="164" fontId="2" fillId="0" borderId="8" xfId="0" applyFont="1" applyBorder="1" applyAlignment="1">
      <alignment horizontal="center" vertical="top" wrapText="1"/>
    </xf>
    <xf numFmtId="164" fontId="2" fillId="0" borderId="9" xfId="0" applyFont="1" applyBorder="1" applyAlignment="1">
      <alignment horizontal="center" vertical="top" wrapText="1"/>
    </xf>
    <xf numFmtId="164" fontId="7" fillId="0" borderId="7" xfId="0" applyFont="1" applyBorder="1" applyAlignment="1" applyProtection="1">
      <alignment vertical="top" wrapText="1"/>
      <protection locked="0"/>
    </xf>
    <xf numFmtId="167" fontId="2" fillId="0" borderId="17" xfId="20" applyNumberFormat="1" applyFont="1" applyBorder="1" applyAlignment="1">
      <alignment horizontal="center"/>
      <protection/>
    </xf>
    <xf numFmtId="167" fontId="2" fillId="0" borderId="18" xfId="20" applyNumberFormat="1" applyFont="1" applyBorder="1" applyAlignment="1">
      <alignment horizontal="center"/>
      <protection/>
    </xf>
    <xf numFmtId="167" fontId="2" fillId="0" borderId="10" xfId="20" applyNumberFormat="1" applyFont="1" applyBorder="1" applyAlignment="1">
      <alignment horizontal="center"/>
      <protection/>
    </xf>
    <xf numFmtId="166" fontId="2" fillId="0" borderId="19" xfId="0" applyNumberFormat="1" applyFont="1" applyBorder="1" applyAlignment="1" applyProtection="1">
      <alignment horizontal="center" vertical="center"/>
      <protection locked="0"/>
    </xf>
    <xf numFmtId="166" fontId="2" fillId="0" borderId="20" xfId="20" applyNumberFormat="1" applyFont="1" applyBorder="1" applyAlignment="1" applyProtection="1">
      <alignment horizontal="center" vertical="center"/>
      <protection/>
    </xf>
    <xf numFmtId="166" fontId="2" fillId="0" borderId="21" xfId="20" applyNumberFormat="1" applyFont="1" applyBorder="1" applyAlignment="1" applyProtection="1">
      <alignment horizontal="center" vertical="center"/>
      <protection/>
    </xf>
    <xf numFmtId="166" fontId="7" fillId="0" borderId="18" xfId="0" applyNumberFormat="1" applyFont="1" applyBorder="1" applyAlignment="1" applyProtection="1">
      <alignment horizontal="center" vertical="center" wrapText="1"/>
      <protection locked="0"/>
    </xf>
    <xf numFmtId="166" fontId="2" fillId="0" borderId="22" xfId="20" applyNumberFormat="1" applyFont="1" applyBorder="1" applyAlignment="1" applyProtection="1">
      <alignment horizontal="center" vertical="center"/>
      <protection/>
    </xf>
    <xf numFmtId="166" fontId="7" fillId="0" borderId="17" xfId="0" applyNumberFormat="1" applyFont="1" applyBorder="1" applyAlignment="1" applyProtection="1">
      <alignment horizontal="center" vertical="center" wrapText="1"/>
      <protection locked="0"/>
    </xf>
    <xf numFmtId="164" fontId="2" fillId="0" borderId="0" xfId="20" applyNumberFormat="1" applyFont="1" applyBorder="1" applyAlignment="1">
      <alignment horizontal="left" wrapText="1"/>
      <protection/>
    </xf>
    <xf numFmtId="164" fontId="2" fillId="0" borderId="0" xfId="0" applyFont="1" applyBorder="1" applyAlignment="1">
      <alignment wrapText="1"/>
    </xf>
    <xf numFmtId="166" fontId="2" fillId="0" borderId="9" xfId="20" applyNumberFormat="1" applyFont="1" applyBorder="1" applyAlignment="1" applyProtection="1">
      <alignment horizontal="center" vertical="center"/>
      <protection/>
    </xf>
    <xf numFmtId="166" fontId="2" fillId="0" borderId="10" xfId="20" applyNumberFormat="1" applyFont="1" applyBorder="1" applyAlignment="1" applyProtection="1">
      <alignment horizontal="center" vertical="center"/>
      <protection/>
    </xf>
    <xf numFmtId="166" fontId="2" fillId="0" borderId="8" xfId="20" applyNumberFormat="1" applyFont="1" applyBorder="1" applyAlignment="1" applyProtection="1">
      <alignment horizontal="center" vertical="center"/>
      <protection/>
    </xf>
    <xf numFmtId="167" fontId="2" fillId="0" borderId="8" xfId="20" applyNumberFormat="1" applyFont="1" applyBorder="1" applyAlignment="1">
      <alignment horizontal="center"/>
      <protection/>
    </xf>
    <xf numFmtId="167" fontId="2" fillId="0" borderId="9" xfId="20" applyNumberFormat="1" applyFont="1" applyBorder="1" applyAlignment="1">
      <alignment horizontal="center"/>
      <protection/>
    </xf>
    <xf numFmtId="166" fontId="2" fillId="0" borderId="9" xfId="0" applyNumberFormat="1" applyFont="1" applyBorder="1" applyAlignment="1" applyProtection="1">
      <alignment horizontal="center" vertical="center"/>
      <protection locked="0"/>
    </xf>
    <xf numFmtId="166" fontId="7" fillId="0" borderId="10" xfId="0" applyNumberFormat="1" applyFont="1" applyBorder="1" applyAlignment="1" applyProtection="1">
      <alignment horizontal="center" vertical="center" wrapText="1"/>
      <protection locked="0"/>
    </xf>
    <xf numFmtId="164" fontId="9" fillId="0" borderId="7" xfId="0" applyFont="1" applyBorder="1" applyAlignment="1" applyProtection="1">
      <alignment vertical="top" wrapText="1"/>
      <protection/>
    </xf>
    <xf numFmtId="167" fontId="10" fillId="0" borderId="23" xfId="20" applyNumberFormat="1" applyFont="1" applyBorder="1" applyAlignment="1">
      <alignment horizontal="center"/>
      <protection/>
    </xf>
    <xf numFmtId="167" fontId="10" fillId="0" borderId="24" xfId="20" applyNumberFormat="1" applyFont="1" applyBorder="1" applyAlignment="1">
      <alignment horizontal="center"/>
      <protection/>
    </xf>
    <xf numFmtId="167" fontId="10" fillId="0" borderId="10" xfId="20" applyNumberFormat="1" applyFont="1" applyBorder="1" applyAlignment="1">
      <alignment horizontal="center"/>
      <protection/>
    </xf>
    <xf numFmtId="166" fontId="10" fillId="0" borderId="8" xfId="20" applyNumberFormat="1" applyFont="1" applyBorder="1" applyAlignment="1" applyProtection="1">
      <alignment horizontal="center" vertical="center"/>
      <protection/>
    </xf>
    <xf numFmtId="166" fontId="10" fillId="0" borderId="9" xfId="20" applyNumberFormat="1" applyFont="1" applyBorder="1" applyAlignment="1" applyProtection="1">
      <alignment horizontal="center" vertical="center"/>
      <protection/>
    </xf>
    <xf numFmtId="166" fontId="10" fillId="0" borderId="10" xfId="20" applyNumberFormat="1" applyFont="1" applyBorder="1" applyAlignment="1" applyProtection="1">
      <alignment horizontal="center" vertical="center"/>
      <protection/>
    </xf>
    <xf numFmtId="164" fontId="2" fillId="0" borderId="0" xfId="20" applyNumberFormat="1" applyFont="1" applyBorder="1" applyAlignment="1">
      <alignment horizontal="left" wrapText="1" indent="1"/>
      <protection/>
    </xf>
    <xf numFmtId="167" fontId="2" fillId="0" borderId="10" xfId="20" applyNumberFormat="1" applyFont="1" applyBorder="1" applyAlignment="1">
      <alignment horizontal="center" vertical="center"/>
      <protection/>
    </xf>
    <xf numFmtId="167" fontId="10" fillId="0" borderId="17" xfId="20" applyNumberFormat="1" applyFont="1" applyBorder="1" applyAlignment="1">
      <alignment horizontal="center"/>
      <protection/>
    </xf>
    <xf numFmtId="167" fontId="10" fillId="0" borderId="18" xfId="20" applyNumberFormat="1" applyFont="1" applyBorder="1" applyAlignment="1">
      <alignment horizontal="center"/>
      <protection/>
    </xf>
    <xf numFmtId="167" fontId="2" fillId="0" borderId="23" xfId="20" applyNumberFormat="1" applyFont="1" applyBorder="1" applyAlignment="1">
      <alignment horizontal="center"/>
      <protection/>
    </xf>
    <xf numFmtId="167" fontId="2" fillId="0" borderId="24" xfId="20" applyNumberFormat="1" applyFont="1" applyBorder="1" applyAlignment="1">
      <alignment horizontal="center"/>
      <protection/>
    </xf>
    <xf numFmtId="167" fontId="10" fillId="0" borderId="8" xfId="20" applyNumberFormat="1" applyFont="1" applyBorder="1" applyAlignment="1">
      <alignment horizontal="center"/>
      <protection/>
    </xf>
    <xf numFmtId="167" fontId="10" fillId="0" borderId="9" xfId="20" applyNumberFormat="1" applyFont="1" applyBorder="1" applyAlignment="1">
      <alignment horizontal="center"/>
      <protection/>
    </xf>
    <xf numFmtId="166" fontId="2" fillId="0" borderId="24" xfId="0" applyNumberFormat="1" applyFont="1" applyBorder="1" applyAlignment="1" applyProtection="1">
      <alignment horizontal="center" vertical="center"/>
      <protection locked="0"/>
    </xf>
    <xf numFmtId="166" fontId="9" fillId="0" borderId="7" xfId="0" applyNumberFormat="1" applyFont="1" applyBorder="1" applyAlignment="1" applyProtection="1">
      <alignment vertical="top" wrapText="1"/>
      <protection/>
    </xf>
    <xf numFmtId="164" fontId="9" fillId="0" borderId="7" xfId="0" applyFont="1" applyFill="1" applyBorder="1" applyAlignment="1" applyProtection="1">
      <alignment vertical="top" wrapText="1"/>
      <protection/>
    </xf>
    <xf numFmtId="167" fontId="10" fillId="0" borderId="10" xfId="20" applyNumberFormat="1" applyFont="1" applyBorder="1" applyAlignment="1">
      <alignment horizontal="center" vertical="center"/>
      <protection/>
    </xf>
    <xf numFmtId="164" fontId="7" fillId="0" borderId="11" xfId="0" applyFont="1" applyBorder="1" applyAlignment="1" applyProtection="1">
      <alignment vertical="top" wrapText="1"/>
      <protection locked="0"/>
    </xf>
    <xf numFmtId="167" fontId="2" fillId="0" borderId="12" xfId="20" applyNumberFormat="1" applyFont="1" applyBorder="1" applyAlignment="1">
      <alignment horizontal="center"/>
      <protection/>
    </xf>
    <xf numFmtId="167" fontId="2" fillId="0" borderId="13" xfId="20" applyNumberFormat="1" applyFont="1" applyBorder="1" applyAlignment="1">
      <alignment horizontal="center"/>
      <protection/>
    </xf>
    <xf numFmtId="167" fontId="2" fillId="0" borderId="14" xfId="20" applyNumberFormat="1" applyFont="1" applyBorder="1" applyAlignment="1">
      <alignment horizontal="center"/>
      <protection/>
    </xf>
    <xf numFmtId="166" fontId="2" fillId="0" borderId="12" xfId="20" applyNumberFormat="1" applyFont="1" applyBorder="1" applyAlignment="1" applyProtection="1">
      <alignment horizontal="center" vertical="center"/>
      <protection/>
    </xf>
    <xf numFmtId="166" fontId="7" fillId="0" borderId="25" xfId="0" applyNumberFormat="1" applyFont="1" applyBorder="1" applyAlignment="1" applyProtection="1">
      <alignment horizontal="center" vertical="center" wrapText="1"/>
      <protection locked="0"/>
    </xf>
    <xf numFmtId="166" fontId="2" fillId="0" borderId="13" xfId="20" applyNumberFormat="1" applyFont="1" applyBorder="1" applyAlignment="1" applyProtection="1">
      <alignment horizontal="center" vertical="center"/>
      <protection/>
    </xf>
    <xf numFmtId="166" fontId="2" fillId="0" borderId="14" xfId="20" applyNumberFormat="1" applyFont="1" applyBorder="1" applyAlignment="1" applyProtection="1">
      <alignment horizontal="center" vertical="center"/>
      <protection/>
    </xf>
    <xf numFmtId="166" fontId="7" fillId="0" borderId="14" xfId="0" applyNumberFormat="1" applyFont="1" applyBorder="1" applyAlignment="1" applyProtection="1">
      <alignment horizontal="center" vertical="center" wrapText="1"/>
      <protection locked="0"/>
    </xf>
    <xf numFmtId="164" fontId="5" fillId="0" borderId="24" xfId="0" applyFont="1" applyBorder="1" applyAlignment="1">
      <alignment horizontal="center" vertical="top" wrapText="1"/>
    </xf>
    <xf numFmtId="164" fontId="11" fillId="0" borderId="3" xfId="0" applyFont="1" applyBorder="1" applyAlignment="1">
      <alignment horizontal="center" vertical="top" wrapText="1"/>
    </xf>
    <xf numFmtId="165" fontId="8" fillId="0" borderId="4" xfId="0" applyNumberFormat="1" applyFont="1" applyBorder="1" applyAlignment="1">
      <alignment horizontal="center" vertical="top" wrapText="1"/>
    </xf>
    <xf numFmtId="164" fontId="11" fillId="0" borderId="5" xfId="0" applyFont="1" applyBorder="1" applyAlignment="1">
      <alignment horizontal="center" vertical="top" wrapText="1"/>
    </xf>
    <xf numFmtId="164" fontId="11" fillId="0" borderId="6" xfId="0" applyFont="1" applyBorder="1" applyAlignment="1">
      <alignment horizontal="center" vertical="top" wrapText="1"/>
    </xf>
    <xf numFmtId="164" fontId="8" fillId="0" borderId="4" xfId="0" applyFont="1" applyBorder="1" applyAlignment="1">
      <alignment horizontal="center" vertical="top" wrapText="1"/>
    </xf>
    <xf numFmtId="164" fontId="8" fillId="0" borderId="5" xfId="0" applyFont="1" applyBorder="1" applyAlignment="1">
      <alignment horizontal="center" vertical="top" wrapText="1"/>
    </xf>
    <xf numFmtId="164" fontId="8" fillId="0" borderId="6" xfId="0" applyFont="1" applyBorder="1" applyAlignment="1">
      <alignment horizontal="center" vertical="top" wrapText="1"/>
    </xf>
    <xf numFmtId="164" fontId="2" fillId="0" borderId="0" xfId="0" applyFont="1" applyBorder="1" applyAlignment="1">
      <alignment horizontal="center" vertical="top" wrapText="1"/>
    </xf>
    <xf numFmtId="164" fontId="7" fillId="0" borderId="7" xfId="0" applyFont="1" applyFill="1" applyBorder="1" applyAlignment="1">
      <alignment horizontal="left" vertical="top" wrapText="1"/>
    </xf>
    <xf numFmtId="168" fontId="2" fillId="0" borderId="9" xfId="20" applyNumberFormat="1" applyFont="1" applyBorder="1" applyAlignment="1">
      <alignment horizontal="center" vertical="center"/>
      <protection/>
    </xf>
    <xf numFmtId="168" fontId="2" fillId="0" borderId="10" xfId="20" applyNumberFormat="1" applyFont="1" applyBorder="1" applyAlignment="1">
      <alignment horizontal="center" vertical="center"/>
      <protection/>
    </xf>
    <xf numFmtId="166" fontId="2" fillId="0" borderId="22" xfId="20" applyNumberFormat="1" applyFont="1" applyBorder="1" applyAlignment="1" applyProtection="1">
      <alignment horizontal="center" vertical="center"/>
      <protection locked="0"/>
    </xf>
    <xf numFmtId="166" fontId="2" fillId="0" borderId="20" xfId="0" applyNumberFormat="1" applyFont="1" applyFill="1" applyBorder="1" applyAlignment="1" applyProtection="1">
      <alignment horizontal="center" vertical="center"/>
      <protection locked="0"/>
    </xf>
    <xf numFmtId="166" fontId="2" fillId="0" borderId="20" xfId="0" applyNumberFormat="1" applyFont="1" applyBorder="1" applyAlignment="1" applyProtection="1">
      <alignment horizontal="center" vertical="center" wrapText="1"/>
      <protection/>
    </xf>
    <xf numFmtId="166" fontId="2" fillId="0" borderId="21" xfId="0" applyNumberFormat="1" applyFont="1" applyFill="1" applyBorder="1" applyAlignment="1" applyProtection="1">
      <alignment horizontal="center" vertical="center"/>
      <protection locked="0"/>
    </xf>
    <xf numFmtId="168" fontId="2" fillId="0" borderId="8" xfId="20" applyNumberFormat="1" applyFont="1" applyBorder="1" applyAlignment="1">
      <alignment horizontal="center" vertical="center"/>
      <protection/>
    </xf>
    <xf numFmtId="166" fontId="2" fillId="0" borderId="9" xfId="0" applyNumberFormat="1" applyFont="1" applyFill="1" applyBorder="1" applyAlignment="1" applyProtection="1">
      <alignment horizontal="center" vertical="center"/>
      <protection locked="0"/>
    </xf>
    <xf numFmtId="166" fontId="2" fillId="0" borderId="10" xfId="0" applyNumberFormat="1" applyFont="1" applyFill="1" applyBorder="1" applyAlignment="1" applyProtection="1">
      <alignment horizontal="center" vertical="center"/>
      <protection locked="0"/>
    </xf>
    <xf numFmtId="166" fontId="2" fillId="0" borderId="8" xfId="0" applyNumberFormat="1" applyFont="1" applyFill="1" applyBorder="1" applyAlignment="1" applyProtection="1">
      <alignment horizontal="center" vertical="center"/>
      <protection locked="0"/>
    </xf>
    <xf numFmtId="168" fontId="10" fillId="0" borderId="8" xfId="20" applyNumberFormat="1" applyFont="1" applyBorder="1" applyAlignment="1">
      <alignment horizontal="center" vertical="center"/>
      <protection/>
    </xf>
    <xf numFmtId="168" fontId="10" fillId="0" borderId="9" xfId="20" applyNumberFormat="1" applyFont="1" applyBorder="1" applyAlignment="1">
      <alignment horizontal="center" vertical="center"/>
      <protection/>
    </xf>
    <xf numFmtId="168" fontId="10" fillId="0" borderId="10" xfId="20" applyNumberFormat="1" applyFont="1" applyBorder="1" applyAlignment="1">
      <alignment horizontal="center" vertical="center"/>
      <protection/>
    </xf>
    <xf numFmtId="164" fontId="7" fillId="0" borderId="11" xfId="0" applyFont="1" applyFill="1" applyBorder="1" applyAlignment="1">
      <alignment horizontal="left" vertical="top" wrapText="1"/>
    </xf>
    <xf numFmtId="168" fontId="2" fillId="0" borderId="12" xfId="20" applyNumberFormat="1" applyFont="1" applyBorder="1" applyAlignment="1">
      <alignment horizontal="center" vertical="center"/>
      <protection/>
    </xf>
    <xf numFmtId="168" fontId="2" fillId="0" borderId="13" xfId="20" applyNumberFormat="1" applyFont="1" applyBorder="1" applyAlignment="1">
      <alignment horizontal="center" vertical="center"/>
      <protection/>
    </xf>
    <xf numFmtId="168" fontId="2" fillId="0" borderId="14" xfId="20" applyNumberFormat="1" applyFont="1" applyBorder="1" applyAlignment="1">
      <alignment horizontal="center" vertical="center"/>
      <protection/>
    </xf>
    <xf numFmtId="166" fontId="2" fillId="0" borderId="12" xfId="0" applyNumberFormat="1" applyFont="1" applyBorder="1" applyAlignment="1" applyProtection="1">
      <alignment horizontal="center" vertical="center"/>
      <protection locked="0"/>
    </xf>
    <xf numFmtId="166" fontId="2" fillId="0" borderId="13" xfId="0" applyNumberFormat="1" applyFont="1" applyFill="1" applyBorder="1" applyAlignment="1" applyProtection="1">
      <alignment horizontal="center" vertical="center"/>
      <protection locked="0"/>
    </xf>
    <xf numFmtId="166" fontId="2" fillId="0" borderId="14" xfId="0" applyNumberFormat="1" applyFont="1" applyFill="1" applyBorder="1" applyAlignment="1" applyProtection="1">
      <alignment horizontal="center" vertical="center"/>
      <protection locked="0"/>
    </xf>
    <xf numFmtId="164" fontId="8" fillId="0" borderId="0" xfId="0" applyFont="1" applyAlignment="1" applyProtection="1">
      <alignment wrapText="1"/>
      <protection locked="0"/>
    </xf>
    <xf numFmtId="164" fontId="8" fillId="0" borderId="0" xfId="0" applyFont="1" applyBorder="1" applyAlignment="1" applyProtection="1">
      <alignment horizontal="center" vertical="center" wrapText="1"/>
      <protection locked="0"/>
    </xf>
    <xf numFmtId="164" fontId="8" fillId="0" borderId="0" xfId="0" applyFont="1" applyAlignment="1">
      <alignment wrapText="1"/>
    </xf>
    <xf numFmtId="164" fontId="2" fillId="0" borderId="0" xfId="0" applyFont="1" applyAlignment="1" applyProtection="1">
      <alignment wrapText="1"/>
      <protection locked="0"/>
    </xf>
    <xf numFmtId="166" fontId="2" fillId="0" borderId="9" xfId="0" applyNumberFormat="1" applyFont="1" applyFill="1" applyBorder="1" applyAlignment="1" applyProtection="1">
      <alignment horizontal="center" vertical="center" wrapText="1"/>
      <protection locked="0"/>
    </xf>
    <xf numFmtId="166" fontId="7" fillId="0" borderId="13" xfId="0" applyNumberFormat="1" applyFont="1" applyFill="1" applyBorder="1" applyAlignment="1" applyProtection="1">
      <alignment horizontal="center" vertical="center" wrapText="1"/>
      <protection locked="0"/>
    </xf>
    <xf numFmtId="166" fontId="7" fillId="0" borderId="14" xfId="0" applyNumberFormat="1" applyFont="1" applyFill="1" applyBorder="1" applyAlignment="1" applyProtection="1">
      <alignment horizontal="center" vertical="center"/>
      <protection locked="0"/>
    </xf>
    <xf numFmtId="166" fontId="2" fillId="0" borderId="2" xfId="0" applyNumberFormat="1" applyFont="1" applyBorder="1" applyAlignment="1" applyProtection="1">
      <alignment horizontal="center" vertical="center"/>
      <protection locked="0"/>
    </xf>
    <xf numFmtId="166" fontId="2" fillId="0" borderId="2" xfId="0" applyNumberFormat="1" applyFont="1" applyFill="1" applyBorder="1" applyAlignment="1" applyProtection="1">
      <alignment horizontal="center" vertical="center"/>
      <protection locked="0"/>
    </xf>
    <xf numFmtId="166" fontId="2" fillId="0" borderId="25" xfId="0" applyNumberFormat="1" applyFont="1" applyBorder="1" applyAlignment="1" applyProtection="1">
      <alignment horizontal="center" vertical="center"/>
      <protection locked="0"/>
    </xf>
    <xf numFmtId="166" fontId="2" fillId="0" borderId="14" xfId="20" applyNumberFormat="1" applyFont="1" applyBorder="1" applyAlignment="1" applyProtection="1">
      <alignment horizontal="center" vertical="center"/>
      <protection locked="0"/>
    </xf>
    <xf numFmtId="164" fontId="5" fillId="0" borderId="15" xfId="0" applyFont="1" applyBorder="1" applyAlignment="1">
      <alignment horizontal="center" vertical="top" wrapText="1"/>
    </xf>
    <xf numFmtId="164" fontId="2" fillId="0" borderId="0" xfId="0" applyFont="1" applyBorder="1" applyAlignment="1">
      <alignment horizontal="center" wrapText="1"/>
    </xf>
    <xf numFmtId="166" fontId="7" fillId="0" borderId="9" xfId="0" applyNumberFormat="1" applyFont="1" applyFill="1" applyBorder="1" applyAlignment="1" applyProtection="1">
      <alignment horizontal="center" vertical="center"/>
      <protection locked="0"/>
    </xf>
    <xf numFmtId="166" fontId="2" fillId="0" borderId="26" xfId="20" applyNumberFormat="1" applyFont="1" applyBorder="1" applyAlignment="1" applyProtection="1">
      <alignment horizontal="center" vertical="center"/>
      <protection locked="0"/>
    </xf>
    <xf numFmtId="166" fontId="2" fillId="0" borderId="9" xfId="20" applyNumberFormat="1" applyFont="1" applyBorder="1" applyAlignment="1" applyProtection="1">
      <alignment horizontal="center" vertical="center"/>
      <protection locked="0"/>
    </xf>
    <xf numFmtId="166" fontId="7" fillId="0" borderId="9" xfId="0" applyNumberFormat="1" applyFont="1" applyBorder="1" applyAlignment="1" applyProtection="1">
      <alignment horizontal="center" vertical="center"/>
      <protection locked="0"/>
    </xf>
    <xf numFmtId="164" fontId="2" fillId="0" borderId="9" xfId="20" applyNumberFormat="1" applyFont="1" applyBorder="1" applyAlignment="1" applyProtection="1">
      <alignment horizontal="center" vertical="center"/>
      <protection locked="0"/>
    </xf>
    <xf numFmtId="164" fontId="2" fillId="0" borderId="26" xfId="20" applyNumberFormat="1" applyFont="1" applyBorder="1" applyAlignment="1" applyProtection="1">
      <alignment horizontal="center" vertical="center"/>
      <protection locked="0"/>
    </xf>
    <xf numFmtId="164" fontId="2" fillId="0" borderId="18" xfId="20" applyNumberFormat="1" applyFont="1" applyBorder="1" applyAlignment="1" applyProtection="1">
      <alignment horizontal="center" vertical="center"/>
      <protection locked="0"/>
    </xf>
    <xf numFmtId="164" fontId="2" fillId="2" borderId="26" xfId="20" applyNumberFormat="1" applyFont="1" applyFill="1" applyBorder="1" applyAlignment="1" applyProtection="1">
      <alignment horizontal="center" vertical="center"/>
      <protection locked="0"/>
    </xf>
    <xf numFmtId="166" fontId="2" fillId="2" borderId="26" xfId="20" applyNumberFormat="1" applyFont="1" applyFill="1" applyBorder="1" applyAlignment="1" applyProtection="1">
      <alignment horizontal="center" vertical="center"/>
      <protection locked="0"/>
    </xf>
    <xf numFmtId="164" fontId="11" fillId="0" borderId="2" xfId="0" applyFont="1" applyBorder="1" applyAlignment="1">
      <alignment horizontal="center" vertical="top" wrapText="1"/>
    </xf>
    <xf numFmtId="164" fontId="7" fillId="0" borderId="9" xfId="0" applyFont="1" applyBorder="1" applyAlignment="1">
      <alignment horizontal="center" vertical="top" wrapText="1"/>
    </xf>
    <xf numFmtId="165" fontId="2" fillId="0" borderId="9" xfId="0" applyNumberFormat="1" applyFont="1" applyBorder="1" applyAlignment="1">
      <alignment horizontal="center" vertical="top" wrapText="1"/>
    </xf>
    <xf numFmtId="164" fontId="7" fillId="0" borderId="18" xfId="0" applyFont="1" applyBorder="1" applyAlignment="1">
      <alignment horizontal="center" vertical="top" wrapText="1"/>
    </xf>
    <xf numFmtId="164" fontId="7" fillId="0" borderId="9" xfId="0" applyFont="1" applyBorder="1" applyAlignment="1">
      <alignment wrapText="1"/>
    </xf>
    <xf numFmtId="165" fontId="2" fillId="0" borderId="9" xfId="0" applyNumberFormat="1" applyFont="1" applyBorder="1" applyAlignment="1">
      <alignment horizontal="center" vertical="center" wrapText="1"/>
    </xf>
    <xf numFmtId="164" fontId="7" fillId="0" borderId="18" xfId="0" applyFont="1" applyBorder="1" applyAlignment="1">
      <alignment horizontal="center" vertical="center" wrapText="1"/>
    </xf>
    <xf numFmtId="164" fontId="2" fillId="0" borderId="8" xfId="0" applyFont="1" applyBorder="1" applyAlignment="1" applyProtection="1">
      <alignment horizontal="center" vertical="center" wrapText="1"/>
      <protection locked="0"/>
    </xf>
    <xf numFmtId="164" fontId="2" fillId="0" borderId="9" xfId="0" applyFont="1" applyBorder="1" applyAlignment="1" applyProtection="1">
      <alignment horizontal="center" vertical="center" wrapText="1"/>
      <protection locked="0"/>
    </xf>
    <xf numFmtId="164" fontId="2" fillId="0" borderId="10" xfId="0" applyFont="1" applyBorder="1" applyAlignment="1" applyProtection="1">
      <alignment horizontal="center" vertical="center" wrapText="1"/>
      <protection locked="0"/>
    </xf>
    <xf numFmtId="164" fontId="10" fillId="0" borderId="9" xfId="0" applyFont="1" applyBorder="1" applyAlignment="1">
      <alignment wrapText="1"/>
    </xf>
    <xf numFmtId="165" fontId="10" fillId="0" borderId="9" xfId="0" applyNumberFormat="1" applyFont="1" applyBorder="1" applyAlignment="1">
      <alignment horizontal="center" vertical="center" wrapText="1"/>
    </xf>
    <xf numFmtId="164" fontId="9" fillId="0" borderId="18" xfId="0" applyFont="1" applyBorder="1" applyAlignment="1">
      <alignment horizontal="center" vertical="center" wrapText="1"/>
    </xf>
    <xf numFmtId="164" fontId="10" fillId="0" borderId="8" xfId="0" applyFont="1" applyBorder="1" applyAlignment="1" applyProtection="1">
      <alignment horizontal="center" vertical="center" wrapText="1"/>
      <protection/>
    </xf>
    <xf numFmtId="164" fontId="10" fillId="0" borderId="9" xfId="0" applyFont="1" applyBorder="1" applyAlignment="1" applyProtection="1">
      <alignment horizontal="center" vertical="center" wrapText="1"/>
      <protection/>
    </xf>
    <xf numFmtId="164" fontId="10" fillId="0" borderId="10" xfId="0" applyFont="1" applyBorder="1" applyAlignment="1" applyProtection="1">
      <alignment horizontal="center" vertical="center" wrapText="1"/>
      <protection/>
    </xf>
    <xf numFmtId="164" fontId="7" fillId="0" borderId="9" xfId="0" applyFont="1" applyBorder="1" applyAlignment="1">
      <alignment horizontal="left" wrapText="1"/>
    </xf>
    <xf numFmtId="164" fontId="7" fillId="0" borderId="18" xfId="0" applyFont="1" applyBorder="1" applyAlignment="1">
      <alignment horizontal="center" wrapText="1"/>
    </xf>
    <xf numFmtId="164" fontId="2" fillId="0" borderId="12" xfId="0" applyFont="1" applyBorder="1" applyAlignment="1" applyProtection="1">
      <alignment horizontal="center" vertical="center" wrapText="1"/>
      <protection locked="0"/>
    </xf>
    <xf numFmtId="164" fontId="2" fillId="0" borderId="13" xfId="0" applyFont="1" applyBorder="1" applyAlignment="1" applyProtection="1">
      <alignment horizontal="center" vertical="center" wrapText="1"/>
      <protection locked="0"/>
    </xf>
    <xf numFmtId="164" fontId="2" fillId="0" borderId="14" xfId="0" applyFont="1" applyBorder="1" applyAlignment="1" applyProtection="1">
      <alignment horizontal="center" vertical="center" wrapText="1"/>
      <protection locked="0"/>
    </xf>
    <xf numFmtId="164" fontId="8" fillId="0" borderId="15" xfId="0" applyFont="1" applyBorder="1" applyAlignment="1">
      <alignment horizontal="center" vertical="center" wrapText="1"/>
    </xf>
    <xf numFmtId="164" fontId="7" fillId="0" borderId="4" xfId="0" applyFont="1" applyBorder="1" applyAlignment="1">
      <alignment horizontal="center" vertical="top" wrapText="1"/>
    </xf>
    <xf numFmtId="165" fontId="2" fillId="0" borderId="5" xfId="0" applyNumberFormat="1" applyFont="1" applyBorder="1" applyAlignment="1">
      <alignment horizontal="center" vertical="top" wrapText="1"/>
    </xf>
    <xf numFmtId="164" fontId="2" fillId="0" borderId="26" xfId="0" applyFont="1" applyBorder="1" applyAlignment="1">
      <alignment horizontal="center" vertical="top" wrapText="1"/>
    </xf>
    <xf numFmtId="164" fontId="2" fillId="0" borderId="27" xfId="0" applyFont="1" applyBorder="1" applyAlignment="1">
      <alignment horizontal="center" vertical="top" wrapText="1"/>
    </xf>
    <xf numFmtId="164" fontId="2" fillId="0" borderId="8" xfId="20" applyNumberFormat="1" applyFont="1" applyBorder="1" applyAlignment="1">
      <alignment horizontal="left" wrapText="1"/>
      <protection/>
    </xf>
    <xf numFmtId="166" fontId="2" fillId="0" borderId="4" xfId="20" applyNumberFormat="1" applyFont="1" applyBorder="1" applyAlignment="1" applyProtection="1">
      <alignment horizontal="center" vertical="center"/>
      <protection locked="0"/>
    </xf>
    <xf numFmtId="166" fontId="2" fillId="0" borderId="5" xfId="20" applyNumberFormat="1" applyFont="1" applyBorder="1" applyAlignment="1" applyProtection="1">
      <alignment horizontal="center" vertical="center"/>
      <protection/>
    </xf>
    <xf numFmtId="166" fontId="2" fillId="0" borderId="6" xfId="20" applyNumberFormat="1" applyFont="1" applyBorder="1" applyAlignment="1" applyProtection="1">
      <alignment horizontal="center" vertical="center"/>
      <protection/>
    </xf>
    <xf numFmtId="166" fontId="2" fillId="0" borderId="4" xfId="20" applyNumberFormat="1" applyFont="1" applyBorder="1" applyAlignment="1" applyProtection="1">
      <alignment horizontal="center" vertical="center"/>
      <protection/>
    </xf>
    <xf numFmtId="166" fontId="2" fillId="0" borderId="8" xfId="20" applyNumberFormat="1" applyFont="1" applyBorder="1" applyAlignment="1" applyProtection="1">
      <alignment horizontal="center" vertical="center"/>
      <protection locked="0"/>
    </xf>
    <xf numFmtId="166" fontId="2" fillId="0" borderId="10" xfId="20" applyNumberFormat="1" applyFont="1" applyBorder="1" applyAlignment="1" applyProtection="1">
      <alignment horizontal="center" vertical="center"/>
      <protection locked="0"/>
    </xf>
    <xf numFmtId="164" fontId="10" fillId="0" borderId="8" xfId="20" applyNumberFormat="1" applyFont="1" applyBorder="1" applyAlignment="1">
      <alignment horizontal="left" wrapText="1"/>
      <protection/>
    </xf>
    <xf numFmtId="164" fontId="2" fillId="0" borderId="8" xfId="20" applyNumberFormat="1" applyFont="1" applyBorder="1" applyAlignment="1">
      <alignment horizontal="left" wrapText="1" indent="1"/>
      <protection/>
    </xf>
    <xf numFmtId="164" fontId="2" fillId="0" borderId="19" xfId="20" applyNumberFormat="1" applyFont="1" applyBorder="1" applyAlignment="1">
      <alignment horizontal="left" wrapText="1" indent="1"/>
      <protection/>
    </xf>
    <xf numFmtId="164" fontId="2" fillId="0" borderId="8" xfId="20" applyNumberFormat="1" applyFont="1" applyBorder="1" applyAlignment="1">
      <alignment horizontal="left" indent="1"/>
      <protection/>
    </xf>
    <xf numFmtId="164" fontId="2" fillId="0" borderId="23" xfId="20" applyNumberFormat="1" applyFont="1" applyBorder="1" applyAlignment="1">
      <alignment horizontal="left" indent="1"/>
      <protection/>
    </xf>
    <xf numFmtId="164" fontId="10" fillId="0" borderId="8" xfId="20" applyNumberFormat="1" applyFont="1" applyBorder="1" applyAlignment="1">
      <alignment horizontal="left" indent="1"/>
      <protection/>
    </xf>
    <xf numFmtId="164" fontId="2" fillId="0" borderId="8" xfId="20" applyNumberFormat="1" applyFont="1" applyBorder="1" applyAlignment="1">
      <alignment horizontal="left" indent="2"/>
      <protection/>
    </xf>
    <xf numFmtId="164" fontId="2" fillId="0" borderId="23" xfId="20" applyNumberFormat="1" applyFont="1" applyBorder="1" applyAlignment="1">
      <alignment horizontal="left" indent="2"/>
      <protection/>
    </xf>
    <xf numFmtId="164" fontId="10" fillId="0" borderId="8" xfId="20" applyNumberFormat="1" applyFont="1" applyBorder="1" applyAlignment="1">
      <alignment horizontal="left"/>
      <protection/>
    </xf>
    <xf numFmtId="164" fontId="2" fillId="0" borderId="8" xfId="20" applyNumberFormat="1" applyFont="1" applyBorder="1" applyAlignment="1">
      <alignment horizontal="left"/>
      <protection/>
    </xf>
    <xf numFmtId="164" fontId="2" fillId="0" borderId="17" xfId="20" applyNumberFormat="1" applyFont="1" applyBorder="1" applyAlignment="1">
      <alignment horizontal="left" wrapText="1"/>
      <protection/>
    </xf>
    <xf numFmtId="164" fontId="10" fillId="0" borderId="17" xfId="20" applyNumberFormat="1" applyFont="1" applyBorder="1" applyAlignment="1">
      <alignment horizontal="left" wrapText="1"/>
      <protection/>
    </xf>
    <xf numFmtId="164" fontId="2" fillId="0" borderId="17" xfId="20" applyNumberFormat="1" applyFont="1" applyBorder="1" applyAlignment="1">
      <alignment horizontal="left" wrapText="1" indent="1"/>
      <protection/>
    </xf>
    <xf numFmtId="164" fontId="2" fillId="0" borderId="12" xfId="20" applyNumberFormat="1" applyFont="1" applyBorder="1" applyAlignment="1">
      <alignment horizontal="left" wrapText="1"/>
      <protection/>
    </xf>
    <xf numFmtId="166" fontId="2" fillId="0" borderId="13" xfId="20" applyNumberFormat="1" applyFont="1" applyBorder="1" applyAlignment="1" applyProtection="1">
      <alignment horizontal="center" vertical="center"/>
      <protection locked="0"/>
    </xf>
    <xf numFmtId="164" fontId="11" fillId="0" borderId="24" xfId="0" applyFont="1" applyBorder="1" applyAlignment="1">
      <alignment horizontal="center" vertical="top" wrapText="1"/>
    </xf>
    <xf numFmtId="164" fontId="11" fillId="0" borderId="4" xfId="0" applyFont="1" applyBorder="1" applyAlignment="1">
      <alignment horizontal="center" vertical="top" wrapText="1"/>
    </xf>
    <xf numFmtId="165" fontId="8" fillId="0" borderId="5" xfId="0" applyNumberFormat="1" applyFont="1" applyBorder="1" applyAlignment="1">
      <alignment horizontal="center" vertical="top" wrapText="1"/>
    </xf>
    <xf numFmtId="164" fontId="2" fillId="0" borderId="28" xfId="20" applyNumberFormat="1" applyFont="1" applyBorder="1" applyAlignment="1">
      <alignment horizontal="left" wrapText="1"/>
      <protection/>
    </xf>
    <xf numFmtId="164" fontId="2" fillId="0" borderId="17" xfId="20" applyNumberFormat="1" applyFont="1" applyBorder="1" applyAlignment="1">
      <alignment horizontal="left"/>
      <protection/>
    </xf>
    <xf numFmtId="164" fontId="2" fillId="0" borderId="19" xfId="20" applyNumberFormat="1" applyFont="1" applyBorder="1" applyAlignment="1">
      <alignment horizontal="left" wrapText="1"/>
      <protection/>
    </xf>
    <xf numFmtId="164" fontId="2" fillId="0" borderId="28" xfId="20" applyNumberFormat="1" applyFont="1" applyBorder="1" applyAlignment="1">
      <alignment horizontal="left" indent="1"/>
      <protection/>
    </xf>
    <xf numFmtId="164" fontId="10" fillId="0" borderId="28" xfId="20" applyNumberFormat="1" applyFont="1" applyBorder="1" applyAlignment="1">
      <alignment horizontal="left" wrapText="1"/>
      <protection/>
    </xf>
    <xf numFmtId="164" fontId="2" fillId="0" borderId="17" xfId="20" applyNumberFormat="1" applyFont="1" applyBorder="1" applyAlignment="1">
      <alignment horizontal="left" indent="1"/>
      <protection/>
    </xf>
    <xf numFmtId="164" fontId="2" fillId="0" borderId="29" xfId="20" applyNumberFormat="1" applyFont="1" applyBorder="1" applyAlignment="1">
      <alignment horizontal="left" indent="1"/>
      <protection/>
    </xf>
    <xf numFmtId="166" fontId="2" fillId="0" borderId="12" xfId="20" applyNumberFormat="1" applyFont="1" applyBorder="1" applyAlignment="1" applyProtection="1">
      <alignment horizontal="center" vertical="center"/>
      <protection locked="0"/>
    </xf>
    <xf numFmtId="164" fontId="2" fillId="0" borderId="0" xfId="0" applyFont="1" applyAlignment="1" applyProtection="1">
      <alignment wrapText="1"/>
      <protection/>
    </xf>
    <xf numFmtId="164" fontId="4" fillId="0" borderId="0" xfId="0" applyFont="1" applyAlignment="1" applyProtection="1">
      <alignment horizontal="center" vertical="center" wrapText="1"/>
      <protection/>
    </xf>
    <xf numFmtId="164" fontId="5" fillId="0" borderId="2" xfId="0" applyFont="1" applyBorder="1" applyAlignment="1" applyProtection="1">
      <alignment horizontal="center" vertical="top" wrapText="1"/>
      <protection/>
    </xf>
    <xf numFmtId="164" fontId="6" fillId="0" borderId="0" xfId="0" applyFont="1" applyBorder="1" applyAlignment="1" applyProtection="1">
      <alignment horizontal="center" vertical="top" wrapText="1"/>
      <protection/>
    </xf>
    <xf numFmtId="164" fontId="2" fillId="0" borderId="0" xfId="0" applyFont="1" applyAlignment="1" applyProtection="1">
      <alignment horizontal="center" wrapText="1"/>
      <protection/>
    </xf>
    <xf numFmtId="164" fontId="7" fillId="0" borderId="9" xfId="0" applyFont="1" applyBorder="1" applyAlignment="1" applyProtection="1">
      <alignment horizontal="center" vertical="top" wrapText="1"/>
      <protection/>
    </xf>
    <xf numFmtId="165" fontId="2" fillId="0" borderId="9" xfId="0" applyNumberFormat="1" applyFont="1" applyBorder="1" applyAlignment="1" applyProtection="1">
      <alignment horizontal="center" vertical="top" wrapText="1"/>
      <protection/>
    </xf>
    <xf numFmtId="164" fontId="7" fillId="0" borderId="18" xfId="0" applyFont="1" applyBorder="1" applyAlignment="1" applyProtection="1">
      <alignment horizontal="center" vertical="top" wrapText="1"/>
      <protection/>
    </xf>
    <xf numFmtId="164" fontId="8" fillId="0" borderId="30" xfId="0" applyFont="1" applyBorder="1" applyAlignment="1" applyProtection="1">
      <alignment horizontal="center" vertical="top" wrapText="1"/>
      <protection/>
    </xf>
    <xf numFmtId="164" fontId="8" fillId="0" borderId="31" xfId="0" applyFont="1" applyBorder="1" applyAlignment="1" applyProtection="1">
      <alignment horizontal="center" vertical="top" wrapText="1"/>
      <protection/>
    </xf>
    <xf numFmtId="164" fontId="8" fillId="0" borderId="32" xfId="0" applyFont="1" applyBorder="1" applyAlignment="1" applyProtection="1">
      <alignment horizontal="center" vertical="top" wrapText="1"/>
      <protection/>
    </xf>
    <xf numFmtId="164" fontId="2" fillId="0" borderId="0" xfId="0" applyFont="1" applyAlignment="1" applyProtection="1">
      <alignment horizontal="center" vertical="top" wrapText="1"/>
      <protection/>
    </xf>
    <xf numFmtId="164" fontId="7" fillId="0" borderId="8" xfId="0" applyFont="1" applyFill="1" applyBorder="1" applyAlignment="1" applyProtection="1">
      <alignment vertical="top" wrapText="1"/>
      <protection/>
    </xf>
    <xf numFmtId="165" fontId="2" fillId="0" borderId="9" xfId="0" applyNumberFormat="1" applyFont="1" applyBorder="1" applyAlignment="1" applyProtection="1">
      <alignment horizontal="center" vertical="center" wrapText="1"/>
      <protection/>
    </xf>
    <xf numFmtId="164" fontId="7" fillId="0" borderId="9" xfId="0" applyFont="1" applyBorder="1" applyAlignment="1" applyProtection="1">
      <alignment horizontal="center" vertical="center" wrapText="1"/>
      <protection/>
    </xf>
    <xf numFmtId="164" fontId="7" fillId="0" borderId="18" xfId="0" applyFont="1" applyBorder="1" applyAlignment="1" applyProtection="1">
      <alignment horizontal="center" vertical="center" wrapText="1"/>
      <protection/>
    </xf>
    <xf numFmtId="166" fontId="2" fillId="0" borderId="4" xfId="0" applyNumberFormat="1" applyFont="1" applyBorder="1" applyAlignment="1" applyProtection="1">
      <alignment horizontal="center" vertical="center" wrapText="1"/>
      <protection/>
    </xf>
    <xf numFmtId="166" fontId="2" fillId="0" borderId="5" xfId="0" applyNumberFormat="1" applyFont="1" applyBorder="1" applyAlignment="1" applyProtection="1">
      <alignment horizontal="center" vertical="center" wrapText="1"/>
      <protection/>
    </xf>
    <xf numFmtId="166" fontId="2" fillId="0" borderId="6" xfId="0" applyNumberFormat="1" applyFont="1" applyBorder="1" applyAlignment="1" applyProtection="1">
      <alignment horizontal="center" vertical="center" wrapText="1"/>
      <protection/>
    </xf>
    <xf numFmtId="164" fontId="9" fillId="0" borderId="8" xfId="0" applyFont="1" applyFill="1" applyBorder="1" applyAlignment="1" applyProtection="1">
      <alignment vertical="top" wrapText="1"/>
      <protection/>
    </xf>
    <xf numFmtId="165" fontId="10" fillId="0" borderId="9" xfId="0" applyNumberFormat="1" applyFont="1" applyBorder="1" applyAlignment="1" applyProtection="1">
      <alignment horizontal="center" vertical="center" wrapText="1"/>
      <protection/>
    </xf>
    <xf numFmtId="164" fontId="9" fillId="0" borderId="9" xfId="0" applyFont="1" applyBorder="1" applyAlignment="1" applyProtection="1">
      <alignment horizontal="center" vertical="center" wrapText="1"/>
      <protection/>
    </xf>
    <xf numFmtId="164" fontId="9" fillId="0" borderId="18" xfId="0" applyFont="1" applyBorder="1" applyAlignment="1" applyProtection="1">
      <alignment horizontal="center" vertical="center" wrapText="1"/>
      <protection/>
    </xf>
    <xf numFmtId="166" fontId="2" fillId="0" borderId="8" xfId="0" applyNumberFormat="1" applyFont="1" applyBorder="1" applyAlignment="1" applyProtection="1">
      <alignment horizontal="center" vertical="center" wrapText="1"/>
      <protection/>
    </xf>
    <xf numFmtId="166" fontId="2" fillId="0" borderId="10" xfId="0" applyNumberFormat="1" applyFont="1" applyBorder="1" applyAlignment="1" applyProtection="1">
      <alignment horizontal="center" vertical="center" wrapText="1"/>
      <protection/>
    </xf>
    <xf numFmtId="164" fontId="7" fillId="0" borderId="12" xfId="0" applyFont="1" applyFill="1" applyBorder="1" applyAlignment="1" applyProtection="1">
      <alignment vertical="top" wrapText="1"/>
      <protection/>
    </xf>
    <xf numFmtId="164" fontId="7" fillId="0" borderId="18" xfId="0" applyFont="1" applyBorder="1" applyAlignment="1" applyProtection="1">
      <alignment horizontal="center" wrapText="1"/>
      <protection/>
    </xf>
    <xf numFmtId="166" fontId="2" fillId="0" borderId="12" xfId="0" applyNumberFormat="1" applyFont="1" applyBorder="1" applyAlignment="1" applyProtection="1">
      <alignment horizontal="center" vertical="center" wrapText="1"/>
      <protection/>
    </xf>
    <xf numFmtId="166" fontId="2" fillId="0" borderId="14" xfId="0" applyNumberFormat="1" applyFont="1" applyBorder="1" applyAlignment="1" applyProtection="1">
      <alignment horizontal="center" vertical="center" wrapText="1"/>
      <protection/>
    </xf>
    <xf numFmtId="164" fontId="3" fillId="0" borderId="15" xfId="0" applyFont="1" applyBorder="1" applyAlignment="1" applyProtection="1">
      <alignment horizontal="center" vertical="center" wrapText="1"/>
      <protection/>
    </xf>
    <xf numFmtId="164" fontId="7" fillId="0" borderId="4" xfId="0" applyFont="1" applyBorder="1" applyAlignment="1" applyProtection="1">
      <alignment horizontal="center" vertical="top" wrapText="1"/>
      <protection/>
    </xf>
    <xf numFmtId="165" fontId="2" fillId="0" borderId="5" xfId="0" applyNumberFormat="1" applyFont="1" applyBorder="1" applyAlignment="1" applyProtection="1">
      <alignment horizontal="center" vertical="top" wrapText="1"/>
      <protection/>
    </xf>
    <xf numFmtId="164" fontId="7" fillId="0" borderId="5" xfId="0" applyFont="1" applyBorder="1" applyAlignment="1" applyProtection="1">
      <alignment horizontal="center" vertical="top" wrapText="1"/>
      <protection/>
    </xf>
    <xf numFmtId="164" fontId="7" fillId="0" borderId="6" xfId="0" applyFont="1" applyBorder="1" applyAlignment="1" applyProtection="1">
      <alignment horizontal="center" vertical="top" wrapText="1"/>
      <protection/>
    </xf>
    <xf numFmtId="164" fontId="8" fillId="0" borderId="3" xfId="0" applyFont="1" applyBorder="1" applyAlignment="1" applyProtection="1">
      <alignment horizontal="center" vertical="top" wrapText="1"/>
      <protection/>
    </xf>
    <xf numFmtId="164" fontId="2" fillId="0" borderId="12" xfId="0" applyFont="1" applyBorder="1" applyAlignment="1" applyProtection="1">
      <alignment horizontal="center" vertical="top" wrapText="1"/>
      <protection/>
    </xf>
    <xf numFmtId="164" fontId="2" fillId="0" borderId="10" xfId="0" applyFont="1" applyBorder="1" applyAlignment="1" applyProtection="1">
      <alignment horizontal="center" vertical="top" wrapText="1"/>
      <protection/>
    </xf>
    <xf numFmtId="164" fontId="2" fillId="0" borderId="13" xfId="0" applyFont="1" applyBorder="1" applyAlignment="1" applyProtection="1">
      <alignment horizontal="center" vertical="top" wrapText="1"/>
      <protection/>
    </xf>
    <xf numFmtId="164" fontId="2" fillId="0" borderId="14" xfId="0" applyFont="1" applyBorder="1" applyAlignment="1" applyProtection="1">
      <alignment horizontal="center" vertical="top" wrapText="1"/>
      <protection/>
    </xf>
    <xf numFmtId="164" fontId="7" fillId="0" borderId="8" xfId="0" applyFont="1" applyBorder="1" applyAlignment="1" applyProtection="1">
      <alignment vertical="top" wrapText="1"/>
      <protection/>
    </xf>
    <xf numFmtId="167" fontId="2" fillId="0" borderId="18" xfId="20" applyNumberFormat="1" applyFont="1" applyBorder="1" applyAlignment="1" applyProtection="1">
      <alignment horizontal="center"/>
      <protection/>
    </xf>
    <xf numFmtId="167" fontId="2" fillId="0" borderId="10" xfId="20" applyNumberFormat="1" applyFont="1" applyBorder="1" applyAlignment="1" applyProtection="1">
      <alignment horizontal="center"/>
      <protection/>
    </xf>
    <xf numFmtId="166" fontId="2" fillId="0" borderId="22" xfId="0" applyNumberFormat="1" applyFont="1" applyBorder="1" applyAlignment="1" applyProtection="1">
      <alignment horizontal="center" vertical="center" wrapText="1"/>
      <protection/>
    </xf>
    <xf numFmtId="164" fontId="2" fillId="0" borderId="0" xfId="20" applyNumberFormat="1" applyFont="1" applyBorder="1" applyAlignment="1" applyProtection="1">
      <alignment horizontal="left" wrapText="1"/>
      <protection/>
    </xf>
    <xf numFmtId="164" fontId="2" fillId="0" borderId="0" xfId="0" applyFont="1" applyBorder="1" applyAlignment="1" applyProtection="1">
      <alignment wrapText="1"/>
      <protection/>
    </xf>
    <xf numFmtId="167" fontId="2" fillId="0" borderId="9" xfId="20" applyNumberFormat="1" applyFont="1" applyBorder="1" applyAlignment="1" applyProtection="1">
      <alignment horizontal="center"/>
      <protection/>
    </xf>
    <xf numFmtId="164" fontId="9" fillId="0" borderId="8" xfId="0" applyFont="1" applyBorder="1" applyAlignment="1" applyProtection="1">
      <alignment vertical="top" wrapText="1"/>
      <protection/>
    </xf>
    <xf numFmtId="167" fontId="10" fillId="0" borderId="24" xfId="20" applyNumberFormat="1" applyFont="1" applyBorder="1" applyAlignment="1" applyProtection="1">
      <alignment horizontal="center"/>
      <protection/>
    </xf>
    <xf numFmtId="167" fontId="10" fillId="0" borderId="10" xfId="20" applyNumberFormat="1" applyFont="1" applyBorder="1" applyAlignment="1" applyProtection="1">
      <alignment horizontal="center"/>
      <protection/>
    </xf>
    <xf numFmtId="164" fontId="2" fillId="0" borderId="0" xfId="20" applyNumberFormat="1" applyFont="1" applyBorder="1" applyAlignment="1" applyProtection="1">
      <alignment horizontal="left" wrapText="1" indent="1"/>
      <protection/>
    </xf>
    <xf numFmtId="167" fontId="2" fillId="0" borderId="10" xfId="20" applyNumberFormat="1" applyFont="1" applyBorder="1" applyAlignment="1" applyProtection="1">
      <alignment horizontal="center" vertical="center"/>
      <protection/>
    </xf>
    <xf numFmtId="167" fontId="10" fillId="0" borderId="18" xfId="20" applyNumberFormat="1" applyFont="1" applyBorder="1" applyAlignment="1" applyProtection="1">
      <alignment horizontal="center"/>
      <protection/>
    </xf>
    <xf numFmtId="167" fontId="2" fillId="0" borderId="24" xfId="20" applyNumberFormat="1" applyFont="1" applyBorder="1" applyAlignment="1" applyProtection="1">
      <alignment horizontal="center"/>
      <protection/>
    </xf>
    <xf numFmtId="167" fontId="10" fillId="0" borderId="9" xfId="20" applyNumberFormat="1" applyFont="1" applyBorder="1" applyAlignment="1" applyProtection="1">
      <alignment horizontal="center"/>
      <protection/>
    </xf>
    <xf numFmtId="166" fontId="9" fillId="0" borderId="8" xfId="0" applyNumberFormat="1" applyFont="1" applyBorder="1" applyAlignment="1" applyProtection="1">
      <alignment vertical="top" wrapText="1"/>
      <protection/>
    </xf>
    <xf numFmtId="167" fontId="10" fillId="0" borderId="10" xfId="20" applyNumberFormat="1" applyFont="1" applyBorder="1" applyAlignment="1" applyProtection="1">
      <alignment horizontal="center" vertical="center"/>
      <protection/>
    </xf>
    <xf numFmtId="166" fontId="8" fillId="0" borderId="8" xfId="0" applyNumberFormat="1" applyFont="1" applyBorder="1" applyAlignment="1" applyProtection="1">
      <alignment horizontal="center" vertical="center" wrapText="1"/>
      <protection/>
    </xf>
    <xf numFmtId="166" fontId="8" fillId="0" borderId="9" xfId="0" applyNumberFormat="1" applyFont="1" applyBorder="1" applyAlignment="1" applyProtection="1">
      <alignment horizontal="center" vertical="center" wrapText="1"/>
      <protection/>
    </xf>
    <xf numFmtId="166" fontId="8" fillId="0" borderId="10" xfId="0" applyNumberFormat="1" applyFont="1" applyBorder="1" applyAlignment="1" applyProtection="1">
      <alignment horizontal="center" vertical="center" wrapText="1"/>
      <protection/>
    </xf>
    <xf numFmtId="167" fontId="2" fillId="0" borderId="13" xfId="20" applyNumberFormat="1" applyFont="1" applyBorder="1" applyAlignment="1" applyProtection="1">
      <alignment horizontal="center"/>
      <protection/>
    </xf>
    <xf numFmtId="167" fontId="2" fillId="0" borderId="14" xfId="20" applyNumberFormat="1" applyFont="1" applyBorder="1" applyAlignment="1" applyProtection="1">
      <alignment horizontal="center"/>
      <protection/>
    </xf>
    <xf numFmtId="164" fontId="5" fillId="0" borderId="24" xfId="0" applyFont="1" applyBorder="1" applyAlignment="1" applyProtection="1">
      <alignment horizontal="center" vertical="top" wrapText="1"/>
      <protection/>
    </xf>
    <xf numFmtId="164" fontId="11" fillId="0" borderId="4" xfId="0" applyFont="1" applyBorder="1" applyAlignment="1" applyProtection="1">
      <alignment horizontal="center" vertical="top" wrapText="1"/>
      <protection/>
    </xf>
    <xf numFmtId="165" fontId="8" fillId="0" borderId="5" xfId="0" applyNumberFormat="1" applyFont="1" applyBorder="1" applyAlignment="1" applyProtection="1">
      <alignment horizontal="center" vertical="top" wrapText="1"/>
      <protection/>
    </xf>
    <xf numFmtId="164" fontId="11" fillId="0" borderId="5" xfId="0" applyFont="1" applyBorder="1" applyAlignment="1" applyProtection="1">
      <alignment horizontal="center" vertical="top" wrapText="1"/>
      <protection/>
    </xf>
    <xf numFmtId="164" fontId="11" fillId="0" borderId="6" xfId="0" applyFont="1" applyBorder="1" applyAlignment="1" applyProtection="1">
      <alignment horizontal="center" vertical="top" wrapText="1"/>
      <protection/>
    </xf>
    <xf numFmtId="164" fontId="2" fillId="0" borderId="0" xfId="0" applyFont="1" applyBorder="1" applyAlignment="1" applyProtection="1">
      <alignment horizontal="center" vertical="top" wrapText="1"/>
      <protection/>
    </xf>
    <xf numFmtId="164" fontId="7" fillId="0" borderId="33" xfId="0" applyFont="1" applyFill="1" applyBorder="1" applyAlignment="1" applyProtection="1">
      <alignment horizontal="left" vertical="top" wrapText="1"/>
      <protection/>
    </xf>
    <xf numFmtId="168" fontId="2" fillId="0" borderId="9" xfId="20" applyNumberFormat="1" applyFont="1" applyBorder="1" applyAlignment="1" applyProtection="1">
      <alignment horizontal="center" vertical="center"/>
      <protection/>
    </xf>
    <xf numFmtId="168" fontId="2" fillId="0" borderId="10" xfId="20" applyNumberFormat="1" applyFont="1" applyBorder="1" applyAlignment="1" applyProtection="1">
      <alignment horizontal="center" vertical="center"/>
      <protection/>
    </xf>
    <xf numFmtId="168" fontId="10" fillId="0" borderId="9" xfId="20" applyNumberFormat="1" applyFont="1" applyBorder="1" applyAlignment="1" applyProtection="1">
      <alignment horizontal="center" vertical="center"/>
      <protection/>
    </xf>
    <xf numFmtId="168" fontId="10" fillId="0" borderId="10" xfId="20" applyNumberFormat="1" applyFont="1" applyBorder="1" applyAlignment="1" applyProtection="1">
      <alignment horizontal="center" vertical="center"/>
      <protection/>
    </xf>
    <xf numFmtId="168" fontId="2" fillId="0" borderId="13" xfId="20" applyNumberFormat="1" applyFont="1" applyBorder="1" applyAlignment="1" applyProtection="1">
      <alignment horizontal="center" vertical="center"/>
      <protection/>
    </xf>
    <xf numFmtId="168" fontId="2" fillId="0" borderId="14" xfId="20" applyNumberFormat="1" applyFont="1" applyBorder="1" applyAlignment="1" applyProtection="1">
      <alignment horizontal="center" vertical="center"/>
      <protection/>
    </xf>
    <xf numFmtId="164" fontId="8" fillId="0" borderId="0" xfId="0" applyFont="1" applyAlignment="1" applyProtection="1">
      <alignment wrapText="1"/>
      <protection/>
    </xf>
    <xf numFmtId="164" fontId="2" fillId="0" borderId="0" xfId="0" applyFont="1" applyFill="1" applyBorder="1" applyAlignment="1">
      <alignment wrapText="1"/>
    </xf>
    <xf numFmtId="164" fontId="2" fillId="0" borderId="0" xfId="0" applyFont="1" applyFill="1" applyBorder="1" applyAlignment="1">
      <alignment horizontal="center" wrapText="1"/>
    </xf>
    <xf numFmtId="164" fontId="2" fillId="0" borderId="0" xfId="0" applyFont="1" applyFill="1" applyBorder="1" applyAlignment="1">
      <alignment horizontal="center" vertical="top" wrapText="1"/>
    </xf>
    <xf numFmtId="164" fontId="3" fillId="0" borderId="0" xfId="0" applyFont="1" applyFill="1" applyBorder="1" applyAlignment="1" applyProtection="1">
      <alignment horizontal="center"/>
      <protection locked="0"/>
    </xf>
    <xf numFmtId="164" fontId="13" fillId="0" borderId="9" xfId="0" applyFont="1" applyFill="1" applyBorder="1" applyAlignment="1">
      <alignment horizontal="center" vertical="top" wrapText="1"/>
    </xf>
    <xf numFmtId="169" fontId="14" fillId="0" borderId="9" xfId="0" applyNumberFormat="1" applyFont="1" applyFill="1" applyBorder="1" applyAlignment="1" applyProtection="1">
      <alignment horizontal="center" vertical="center" wrapText="1"/>
      <protection/>
    </xf>
    <xf numFmtId="164" fontId="14" fillId="0" borderId="9" xfId="0" applyFont="1" applyFill="1" applyBorder="1" applyAlignment="1">
      <alignment horizontal="center" vertical="center" wrapText="1"/>
    </xf>
    <xf numFmtId="164" fontId="14" fillId="0" borderId="9" xfId="0" applyFont="1" applyFill="1" applyBorder="1" applyAlignment="1">
      <alignment horizontal="justify" vertical="top" wrapText="1"/>
    </xf>
    <xf numFmtId="171" fontId="14" fillId="0" borderId="9" xfId="19" applyNumberFormat="1" applyFont="1" applyFill="1" applyBorder="1" applyAlignment="1" applyProtection="1">
      <alignment horizontal="center" vertical="center" wrapText="1"/>
      <protection/>
    </xf>
    <xf numFmtId="171" fontId="14" fillId="0" borderId="9" xfId="0" applyNumberFormat="1" applyFont="1" applyFill="1" applyBorder="1" applyAlignment="1">
      <alignment horizontal="center" vertical="center" wrapText="1"/>
    </xf>
    <xf numFmtId="164" fontId="14" fillId="0" borderId="9" xfId="0" applyFont="1" applyFill="1" applyBorder="1" applyAlignment="1" applyProtection="1">
      <alignment horizontal="center" vertical="center" wrapText="1"/>
      <protection locked="0"/>
    </xf>
    <xf numFmtId="172" fontId="14" fillId="0" borderId="9" xfId="0" applyNumberFormat="1" applyFont="1" applyFill="1" applyBorder="1" applyAlignment="1">
      <alignment horizontal="center" vertical="center" wrapText="1"/>
    </xf>
    <xf numFmtId="166" fontId="14" fillId="0" borderId="9" xfId="0" applyNumberFormat="1" applyFont="1" applyFill="1" applyBorder="1" applyAlignment="1">
      <alignment horizontal="center" vertical="center" wrapText="1"/>
    </xf>
    <xf numFmtId="164" fontId="14" fillId="0" borderId="9" xfId="20" applyNumberFormat="1" applyFont="1" applyFill="1" applyBorder="1" applyAlignment="1">
      <alignment horizontal="center" vertical="center" wrapText="1"/>
      <protection/>
    </xf>
    <xf numFmtId="164" fontId="14" fillId="0" borderId="9" xfId="20" applyNumberFormat="1" applyFont="1" applyFill="1" applyBorder="1" applyAlignment="1">
      <alignment vertical="top" wrapText="1"/>
      <protection/>
    </xf>
    <xf numFmtId="164" fontId="2" fillId="0" borderId="9" xfId="0" applyFont="1" applyFill="1" applyBorder="1" applyAlignment="1" applyProtection="1">
      <alignment wrapText="1"/>
      <protection locked="0"/>
    </xf>
    <xf numFmtId="173" fontId="14" fillId="0" borderId="9" xfId="20" applyNumberFormat="1" applyFont="1" applyFill="1" applyBorder="1" applyAlignment="1">
      <alignment horizontal="center" vertical="center" wrapText="1"/>
      <protection/>
    </xf>
    <xf numFmtId="174" fontId="14" fillId="0" borderId="9" xfId="20" applyNumberFormat="1" applyFont="1" applyFill="1" applyBorder="1" applyAlignment="1">
      <alignment horizontal="center" vertical="center" wrapText="1"/>
      <protection/>
    </xf>
    <xf numFmtId="173" fontId="14" fillId="0" borderId="9" xfId="0" applyNumberFormat="1" applyFont="1" applyFill="1" applyBorder="1" applyAlignment="1">
      <alignment horizontal="center" vertical="center" wrapText="1"/>
    </xf>
    <xf numFmtId="164" fontId="2" fillId="0" borderId="0" xfId="20" applyNumberFormat="1" applyFont="1" applyFill="1" applyBorder="1" applyAlignment="1">
      <alignment horizontal="left" wrapText="1"/>
      <protection/>
    </xf>
    <xf numFmtId="164" fontId="8" fillId="0" borderId="0" xfId="0" applyFont="1" applyFill="1" applyAlignment="1" applyProtection="1">
      <alignment wrapText="1"/>
      <protection locked="0"/>
    </xf>
    <xf numFmtId="164" fontId="2" fillId="0" borderId="0" xfId="20" applyNumberFormat="1" applyFont="1" applyFill="1" applyBorder="1" applyAlignment="1" applyProtection="1">
      <alignment horizontal="left" wrapText="1"/>
      <protection locked="0"/>
    </xf>
    <xf numFmtId="164" fontId="8" fillId="0" borderId="0" xfId="0" applyFont="1" applyFill="1" applyBorder="1" applyAlignment="1" applyProtection="1">
      <alignment horizontal="center" wrapText="1"/>
      <protection locked="0"/>
    </xf>
    <xf numFmtId="164" fontId="2" fillId="0" borderId="0" xfId="20" applyNumberFormat="1" applyFont="1" applyFill="1" applyBorder="1" applyAlignment="1">
      <alignment horizontal="left" wrapText="1" indent="1"/>
      <protection/>
    </xf>
    <xf numFmtId="164" fontId="8" fillId="0" borderId="0" xfId="0" applyFont="1" applyFill="1" applyBorder="1" applyAlignment="1">
      <alignment wrapText="1"/>
    </xf>
    <xf numFmtId="164" fontId="14" fillId="0" borderId="0" xfId="0" applyFont="1" applyAlignment="1">
      <alignment wrapText="1"/>
    </xf>
    <xf numFmtId="164" fontId="14" fillId="0" borderId="0" xfId="0" applyFont="1" applyAlignment="1">
      <alignment horizontal="center" wrapText="1"/>
    </xf>
    <xf numFmtId="164" fontId="13" fillId="0" borderId="0" xfId="0" applyFont="1" applyBorder="1" applyAlignment="1">
      <alignment horizontal="center" wrapText="1"/>
    </xf>
    <xf numFmtId="164" fontId="14" fillId="0" borderId="9" xfId="0" applyFont="1" applyBorder="1" applyAlignment="1">
      <alignment horizontal="center" vertical="top" wrapText="1"/>
    </xf>
    <xf numFmtId="164" fontId="14" fillId="0" borderId="9" xfId="0" applyFont="1" applyBorder="1" applyAlignment="1">
      <alignment wrapText="1"/>
    </xf>
    <xf numFmtId="164" fontId="14" fillId="0" borderId="0" xfId="0" applyFont="1" applyAlignment="1">
      <alignment/>
    </xf>
    <xf numFmtId="164" fontId="14" fillId="0" borderId="0" xfId="0" applyFont="1" applyAlignment="1">
      <alignment horizontal="right" wrapText="1"/>
    </xf>
    <xf numFmtId="164" fontId="13" fillId="0" borderId="0" xfId="0" applyFont="1" applyBorder="1" applyAlignment="1">
      <alignment horizontal="center" vertical="center" wrapText="1"/>
    </xf>
    <xf numFmtId="164" fontId="14" fillId="0" borderId="9" xfId="0" applyFont="1" applyBorder="1" applyAlignment="1">
      <alignment horizontal="center" vertical="top"/>
    </xf>
    <xf numFmtId="164" fontId="14" fillId="0" borderId="9" xfId="0" applyFont="1" applyBorder="1" applyAlignment="1">
      <alignment/>
    </xf>
    <xf numFmtId="164" fontId="14" fillId="0" borderId="0" xfId="0" applyFont="1" applyAlignment="1">
      <alignment horizontal="center" vertical="center" wrapText="1"/>
    </xf>
    <xf numFmtId="164" fontId="14" fillId="0" borderId="0" xfId="0" applyFont="1" applyBorder="1" applyAlignment="1">
      <alignment horizontal="center" vertical="center" wrapText="1"/>
    </xf>
    <xf numFmtId="169" fontId="14" fillId="0" borderId="0" xfId="0" applyNumberFormat="1" applyFont="1" applyAlignment="1">
      <alignment horizontal="left" vertical="center" wrapText="1"/>
    </xf>
    <xf numFmtId="169" fontId="14" fillId="0" borderId="0" xfId="0" applyNumberFormat="1" applyFont="1" applyAlignment="1" applyProtection="1">
      <alignment horizontal="left" vertical="center" wrapText="1"/>
      <protection/>
    </xf>
    <xf numFmtId="164" fontId="14" fillId="0" borderId="0" xfId="0" applyFont="1" applyBorder="1" applyAlignment="1" applyProtection="1">
      <alignment horizontal="center" vertical="center" wrapText="1"/>
      <protection/>
    </xf>
    <xf numFmtId="169" fontId="13" fillId="0" borderId="0" xfId="0" applyNumberFormat="1" applyFont="1" applyBorder="1" applyAlignment="1" applyProtection="1">
      <alignment horizontal="center" vertical="center" wrapText="1"/>
      <protection/>
    </xf>
    <xf numFmtId="169" fontId="14" fillId="0" borderId="0" xfId="0" applyNumberFormat="1" applyFont="1" applyBorder="1" applyAlignment="1" applyProtection="1">
      <alignment horizontal="center" vertical="center" wrapText="1"/>
      <protection/>
    </xf>
    <xf numFmtId="164" fontId="0" fillId="0" borderId="0" xfId="0" applyBorder="1" applyAlignment="1" applyProtection="1">
      <alignment vertical="center" wrapText="1"/>
      <protection/>
    </xf>
    <xf numFmtId="164" fontId="14" fillId="0" borderId="9" xfId="0" applyFont="1" applyBorder="1" applyAlignment="1" applyProtection="1">
      <alignment horizontal="center" vertical="center"/>
      <protection/>
    </xf>
    <xf numFmtId="164" fontId="14" fillId="0" borderId="9" xfId="0" applyFont="1" applyBorder="1" applyAlignment="1" applyProtection="1">
      <alignment horizontal="center" vertical="top"/>
      <protection/>
    </xf>
    <xf numFmtId="164" fontId="14" fillId="0" borderId="9" xfId="0" applyFont="1" applyBorder="1" applyAlignment="1" applyProtection="1">
      <alignment horizontal="center" vertical="top" wrapText="1"/>
      <protection/>
    </xf>
    <xf numFmtId="169" fontId="14" fillId="0" borderId="9" xfId="0" applyNumberFormat="1" applyFont="1" applyBorder="1" applyAlignment="1" applyProtection="1">
      <alignment horizontal="center" vertical="top" wrapText="1"/>
      <protection/>
    </xf>
    <xf numFmtId="164" fontId="14" fillId="0" borderId="9" xfId="0" applyFont="1" applyBorder="1" applyAlignment="1" applyProtection="1">
      <alignment horizontal="left" vertical="top" wrapText="1"/>
      <protection/>
    </xf>
    <xf numFmtId="169" fontId="14" fillId="0" borderId="9" xfId="0" applyNumberFormat="1" applyFont="1" applyBorder="1" applyAlignment="1" applyProtection="1">
      <alignment horizontal="center" vertical="center" wrapText="1"/>
      <protection/>
    </xf>
    <xf numFmtId="166" fontId="14" fillId="0" borderId="9" xfId="0" applyNumberFormat="1" applyFont="1" applyBorder="1" applyAlignment="1" applyProtection="1">
      <alignment horizontal="center" vertical="center" wrapText="1"/>
      <protection/>
    </xf>
    <xf numFmtId="169" fontId="14" fillId="0" borderId="9" xfId="0" applyNumberFormat="1" applyFont="1" applyBorder="1" applyAlignment="1">
      <alignment horizontal="center" vertical="center" wrapText="1"/>
    </xf>
    <xf numFmtId="169" fontId="14" fillId="0" borderId="9" xfId="0" applyNumberFormat="1" applyFont="1" applyBorder="1" applyAlignment="1" applyProtection="1">
      <alignment horizontal="left" vertical="center" wrapText="1"/>
      <protection/>
    </xf>
    <xf numFmtId="166" fontId="14" fillId="2" borderId="9" xfId="0" applyNumberFormat="1" applyFont="1" applyFill="1" applyBorder="1" applyAlignment="1" applyProtection="1">
      <alignment horizontal="center" vertical="center" wrapText="1"/>
      <protection locked="0"/>
    </xf>
    <xf numFmtId="169" fontId="13" fillId="0" borderId="1" xfId="0" applyNumberFormat="1" applyFont="1" applyBorder="1" applyAlignment="1" applyProtection="1">
      <alignment horizontal="center" vertical="center" wrapText="1"/>
      <protection/>
    </xf>
    <xf numFmtId="164" fontId="6" fillId="0" borderId="1" xfId="0" applyFont="1" applyBorder="1" applyAlignment="1" applyProtection="1">
      <alignment vertical="center" wrapText="1"/>
      <protection/>
    </xf>
    <xf numFmtId="164" fontId="14" fillId="0" borderId="9" xfId="0" applyFont="1" applyBorder="1" applyAlignment="1">
      <alignment horizontal="center" vertical="center"/>
    </xf>
    <xf numFmtId="164" fontId="14" fillId="0" borderId="9" xfId="0" applyFont="1" applyBorder="1" applyAlignment="1">
      <alignment horizontal="left" vertical="top" wrapText="1"/>
    </xf>
    <xf numFmtId="166" fontId="14" fillId="0" borderId="9" xfId="0" applyNumberFormat="1" applyFont="1" applyBorder="1" applyAlignment="1">
      <alignment horizontal="center" vertical="center" wrapText="1"/>
    </xf>
    <xf numFmtId="169" fontId="13" fillId="0" borderId="0" xfId="0" applyNumberFormat="1" applyFont="1" applyBorder="1" applyAlignment="1">
      <alignment horizontal="center" vertical="center" wrapText="1"/>
    </xf>
    <xf numFmtId="169" fontId="13" fillId="0" borderId="1" xfId="0" applyNumberFormat="1" applyFont="1" applyBorder="1" applyAlignment="1">
      <alignment horizontal="center" vertical="center" wrapText="1"/>
    </xf>
    <xf numFmtId="169" fontId="14" fillId="0" borderId="26" xfId="0" applyNumberFormat="1" applyFont="1" applyBorder="1" applyAlignment="1">
      <alignment horizontal="center" vertical="top" wrapText="1"/>
    </xf>
    <xf numFmtId="169" fontId="14" fillId="0" borderId="9" xfId="0" applyNumberFormat="1" applyFont="1" applyBorder="1" applyAlignment="1">
      <alignment horizontal="center" vertical="top" wrapText="1"/>
    </xf>
    <xf numFmtId="166" fontId="14" fillId="3" borderId="9" xfId="0" applyNumberFormat="1" applyFont="1" applyFill="1" applyBorder="1" applyAlignment="1" applyProtection="1">
      <alignment horizontal="center" vertical="center" wrapText="1"/>
      <protection locked="0"/>
    </xf>
    <xf numFmtId="169" fontId="14" fillId="0" borderId="0" xfId="0" applyNumberFormat="1" applyFont="1" applyAlignment="1">
      <alignment horizontal="center" vertical="center" wrapText="1"/>
    </xf>
    <xf numFmtId="169" fontId="13" fillId="0" borderId="0" xfId="0" applyNumberFormat="1" applyFont="1" applyFill="1" applyBorder="1" applyAlignment="1">
      <alignment horizontal="center" vertical="center" wrapText="1"/>
    </xf>
    <xf numFmtId="169" fontId="14" fillId="0" borderId="9" xfId="0" applyNumberFormat="1" applyFont="1" applyBorder="1" applyAlignment="1">
      <alignment horizontal="left" vertical="center" wrapText="1"/>
    </xf>
    <xf numFmtId="164" fontId="14" fillId="0" borderId="9" xfId="0" applyFont="1" applyBorder="1" applyAlignment="1">
      <alignment horizontal="center" vertical="center" wrapText="1"/>
    </xf>
    <xf numFmtId="164" fontId="14" fillId="0" borderId="9" xfId="0" applyFont="1" applyBorder="1" applyAlignment="1" applyProtection="1">
      <alignment wrapText="1"/>
      <protection locked="0"/>
    </xf>
    <xf numFmtId="164" fontId="2" fillId="0" borderId="0" xfId="20" applyNumberFormat="1" applyFont="1" applyBorder="1" applyAlignment="1">
      <alignment horizontal="center"/>
      <protection/>
    </xf>
    <xf numFmtId="164" fontId="17" fillId="0" borderId="0" xfId="20" applyNumberFormat="1" applyFont="1" applyBorder="1" applyAlignment="1" applyProtection="1">
      <alignment horizontal="center"/>
      <protection/>
    </xf>
    <xf numFmtId="164" fontId="18" fillId="0" borderId="9" xfId="20" applyNumberFormat="1" applyFont="1" applyBorder="1" applyAlignment="1" applyProtection="1">
      <alignment horizontal="center"/>
      <protection/>
    </xf>
    <xf numFmtId="164" fontId="17" fillId="0" borderId="0" xfId="20" applyNumberFormat="1" applyFont="1" applyBorder="1" applyAlignment="1">
      <alignment horizontal="center"/>
      <protection/>
    </xf>
    <xf numFmtId="164" fontId="19" fillId="0" borderId="0" xfId="20" applyNumberFormat="1" applyFont="1" applyBorder="1" applyAlignment="1" applyProtection="1">
      <alignment horizontal="center"/>
      <protection/>
    </xf>
    <xf numFmtId="164" fontId="19" fillId="0" borderId="0" xfId="20" applyNumberFormat="1" applyFont="1" applyBorder="1" applyAlignment="1">
      <alignment horizontal="center"/>
      <protection/>
    </xf>
    <xf numFmtId="164" fontId="17" fillId="0" borderId="0" xfId="20" applyNumberFormat="1" applyFont="1" applyFill="1" applyBorder="1" applyAlignment="1" applyProtection="1">
      <alignment horizontal="center"/>
      <protection/>
    </xf>
    <xf numFmtId="164" fontId="17" fillId="0" borderId="26" xfId="20" applyNumberFormat="1" applyFont="1" applyFill="1" applyBorder="1" applyAlignment="1" applyProtection="1">
      <alignment horizontal="center"/>
      <protection/>
    </xf>
    <xf numFmtId="164" fontId="17" fillId="0" borderId="24" xfId="20" applyNumberFormat="1" applyFont="1" applyFill="1" applyBorder="1" applyAlignment="1" applyProtection="1">
      <alignment horizontal="center"/>
      <protection/>
    </xf>
    <xf numFmtId="164" fontId="17" fillId="0" borderId="20" xfId="20" applyNumberFormat="1" applyFont="1" applyFill="1" applyBorder="1" applyAlignment="1" applyProtection="1">
      <alignment horizontal="center"/>
      <protection/>
    </xf>
    <xf numFmtId="164" fontId="2" fillId="0" borderId="0" xfId="20" applyNumberFormat="1" applyFont="1" applyBorder="1" applyAlignment="1" applyProtection="1">
      <alignment horizontal="center"/>
      <protection/>
    </xf>
    <xf numFmtId="164" fontId="4" fillId="0" borderId="0" xfId="20" applyNumberFormat="1" applyFont="1" applyBorder="1" applyAlignment="1" applyProtection="1">
      <alignment horizontal="center"/>
      <protection/>
    </xf>
    <xf numFmtId="164" fontId="4" fillId="4" borderId="34" xfId="20" applyNumberFormat="1" applyFont="1" applyFill="1" applyBorder="1" applyAlignment="1" applyProtection="1">
      <alignment horizontal="center"/>
      <protection/>
    </xf>
    <xf numFmtId="164" fontId="4" fillId="0" borderId="0" xfId="20" applyNumberFormat="1" applyFont="1" applyBorder="1" applyAlignment="1">
      <alignment horizontal="center"/>
      <protection/>
    </xf>
    <xf numFmtId="164" fontId="4" fillId="0" borderId="0" xfId="20" applyNumberFormat="1" applyFont="1" applyBorder="1" applyAlignment="1" applyProtection="1">
      <alignment horizontal="center" vertical="center"/>
      <protection/>
    </xf>
    <xf numFmtId="164" fontId="4" fillId="4" borderId="35" xfId="20" applyNumberFormat="1" applyFont="1" applyFill="1" applyBorder="1" applyAlignment="1" applyProtection="1">
      <alignment horizontal="center" vertical="center"/>
      <protection/>
    </xf>
    <xf numFmtId="164" fontId="4" fillId="0" borderId="0" xfId="20" applyNumberFormat="1" applyFont="1" applyBorder="1" applyAlignment="1">
      <alignment horizontal="center" vertical="center"/>
      <protection/>
    </xf>
    <xf numFmtId="164" fontId="20" fillId="0" borderId="0" xfId="20" applyNumberFormat="1" applyFont="1" applyBorder="1" applyAlignment="1" applyProtection="1">
      <alignment horizontal="center" vertical="center"/>
      <protection/>
    </xf>
    <xf numFmtId="164" fontId="20" fillId="4" borderId="28" xfId="20" applyNumberFormat="1" applyFont="1" applyFill="1" applyBorder="1" applyAlignment="1" applyProtection="1">
      <alignment horizontal="center" vertical="center"/>
      <protection/>
    </xf>
    <xf numFmtId="164" fontId="20" fillId="4" borderId="0" xfId="20" applyNumberFormat="1" applyFont="1" applyFill="1" applyBorder="1" applyAlignment="1" applyProtection="1">
      <alignment horizontal="center" vertical="center"/>
      <protection/>
    </xf>
    <xf numFmtId="164" fontId="20" fillId="4" borderId="0" xfId="20" applyNumberFormat="1" applyFont="1" applyFill="1" applyBorder="1" applyAlignment="1" applyProtection="1">
      <alignment horizontal="right" vertical="center"/>
      <protection/>
    </xf>
    <xf numFmtId="164" fontId="20" fillId="4" borderId="1" xfId="20" applyNumberFormat="1" applyFont="1" applyFill="1" applyBorder="1" applyAlignment="1" applyProtection="1">
      <alignment horizontal="center" vertical="center"/>
      <protection/>
    </xf>
    <xf numFmtId="167" fontId="20" fillId="4" borderId="0" xfId="20" applyNumberFormat="1" applyFont="1" applyFill="1" applyBorder="1" applyAlignment="1" applyProtection="1">
      <alignment horizontal="right" vertical="center"/>
      <protection/>
    </xf>
    <xf numFmtId="167" fontId="20" fillId="4" borderId="1" xfId="20" applyNumberFormat="1" applyFont="1" applyFill="1" applyBorder="1" applyAlignment="1" applyProtection="1">
      <alignment horizontal="left" vertical="center"/>
      <protection/>
    </xf>
    <xf numFmtId="164" fontId="20" fillId="4" borderId="0" xfId="20" applyNumberFormat="1" applyFont="1" applyFill="1" applyBorder="1" applyAlignment="1" applyProtection="1">
      <alignment horizontal="left" vertical="center"/>
      <protection/>
    </xf>
    <xf numFmtId="164" fontId="20" fillId="4" borderId="36" xfId="20" applyNumberFormat="1" applyFont="1" applyFill="1" applyBorder="1" applyAlignment="1" applyProtection="1">
      <alignment horizontal="center" vertical="center"/>
      <protection/>
    </xf>
    <xf numFmtId="164" fontId="20" fillId="0" borderId="0" xfId="20" applyNumberFormat="1" applyFont="1" applyBorder="1" applyAlignment="1">
      <alignment horizontal="center" vertical="center"/>
      <protection/>
    </xf>
    <xf numFmtId="164" fontId="21" fillId="0" borderId="0" xfId="20" applyNumberFormat="1" applyFont="1" applyBorder="1" applyAlignment="1" applyProtection="1">
      <alignment horizontal="center" vertical="center"/>
      <protection/>
    </xf>
    <xf numFmtId="164" fontId="21" fillId="4" borderId="29" xfId="20" applyNumberFormat="1" applyFont="1" applyFill="1" applyBorder="1" applyAlignment="1" applyProtection="1">
      <alignment horizontal="center" vertical="center"/>
      <protection/>
    </xf>
    <xf numFmtId="164" fontId="21" fillId="4" borderId="37" xfId="20" applyNumberFormat="1" applyFont="1" applyFill="1" applyBorder="1" applyAlignment="1" applyProtection="1">
      <alignment horizontal="center" vertical="center"/>
      <protection/>
    </xf>
    <xf numFmtId="164" fontId="21" fillId="4" borderId="38" xfId="20" applyNumberFormat="1" applyFont="1" applyFill="1" applyBorder="1" applyAlignment="1" applyProtection="1">
      <alignment horizontal="center" vertical="center"/>
      <protection/>
    </xf>
    <xf numFmtId="164" fontId="21" fillId="4" borderId="39" xfId="20" applyNumberFormat="1" applyFont="1" applyFill="1" applyBorder="1" applyAlignment="1" applyProtection="1">
      <alignment horizontal="center" vertical="center"/>
      <protection/>
    </xf>
    <xf numFmtId="164" fontId="21" fillId="0" borderId="0" xfId="20" applyNumberFormat="1" applyFont="1" applyBorder="1" applyAlignment="1">
      <alignment horizontal="center" vertical="center"/>
      <protection/>
    </xf>
    <xf numFmtId="164" fontId="2" fillId="0" borderId="40" xfId="20" applyNumberFormat="1" applyFont="1" applyBorder="1" applyAlignment="1" applyProtection="1">
      <alignment horizontal="center" vertical="center"/>
      <protection/>
    </xf>
    <xf numFmtId="164" fontId="22" fillId="0" borderId="41" xfId="20" applyNumberFormat="1" applyFont="1" applyBorder="1" applyAlignment="1" applyProtection="1">
      <alignment horizontal="center" vertical="center"/>
      <protection/>
    </xf>
    <xf numFmtId="164" fontId="2" fillId="0" borderId="0" xfId="20" applyNumberFormat="1" applyFont="1" applyBorder="1" applyAlignment="1" applyProtection="1">
      <alignment horizontal="center" vertical="center"/>
      <protection/>
    </xf>
    <xf numFmtId="164" fontId="8" fillId="4" borderId="42" xfId="20" applyNumberFormat="1" applyFont="1" applyFill="1" applyBorder="1" applyAlignment="1" applyProtection="1">
      <alignment horizontal="center" vertical="center"/>
      <protection/>
    </xf>
    <xf numFmtId="164" fontId="2" fillId="0" borderId="0" xfId="20" applyNumberFormat="1" applyFont="1" applyBorder="1" applyAlignment="1">
      <alignment horizontal="center" vertical="center"/>
      <protection/>
    </xf>
    <xf numFmtId="164" fontId="17" fillId="0" borderId="31" xfId="20" applyNumberFormat="1" applyFont="1" applyBorder="1" applyAlignment="1" applyProtection="1">
      <alignment horizontal="left" vertical="center"/>
      <protection/>
    </xf>
    <xf numFmtId="164" fontId="17" fillId="0" borderId="31" xfId="20" applyNumberFormat="1" applyFont="1" applyBorder="1" applyAlignment="1" applyProtection="1">
      <alignment horizontal="center" vertical="center"/>
      <protection/>
    </xf>
    <xf numFmtId="164" fontId="17" fillId="0" borderId="0" xfId="20" applyNumberFormat="1" applyFont="1" applyBorder="1" applyAlignment="1" applyProtection="1">
      <alignment horizontal="center" vertical="center"/>
      <protection/>
    </xf>
    <xf numFmtId="164" fontId="17" fillId="0" borderId="0" xfId="20" applyNumberFormat="1" applyFont="1" applyBorder="1" applyAlignment="1">
      <alignment horizontal="center" vertical="center"/>
      <protection/>
    </xf>
    <xf numFmtId="164" fontId="17" fillId="0" borderId="24" xfId="20" applyNumberFormat="1" applyFont="1" applyBorder="1" applyAlignment="1" applyProtection="1">
      <alignment horizontal="left" vertical="center"/>
      <protection/>
    </xf>
    <xf numFmtId="164" fontId="17" fillId="0" borderId="24" xfId="20" applyNumberFormat="1" applyFont="1" applyBorder="1" applyAlignment="1" applyProtection="1">
      <alignment horizontal="center" vertical="center"/>
      <protection/>
    </xf>
    <xf numFmtId="167" fontId="17" fillId="0" borderId="0" xfId="20" applyNumberFormat="1" applyFont="1" applyBorder="1" applyAlignment="1" applyProtection="1">
      <alignment horizontal="center" vertical="center" wrapText="1"/>
      <protection/>
    </xf>
    <xf numFmtId="164" fontId="17" fillId="0" borderId="15" xfId="20" applyNumberFormat="1" applyFont="1" applyBorder="1" applyAlignment="1" applyProtection="1">
      <alignment horizontal="left" vertical="center"/>
      <protection/>
    </xf>
    <xf numFmtId="164" fontId="17" fillId="0" borderId="0" xfId="20" applyNumberFormat="1" applyFont="1" applyBorder="1" applyAlignment="1" applyProtection="1">
      <alignment horizontal="left" vertical="center"/>
      <protection/>
    </xf>
    <xf numFmtId="164" fontId="17" fillId="0" borderId="43" xfId="20" applyNumberFormat="1" applyFont="1" applyBorder="1" applyAlignment="1" applyProtection="1">
      <alignment horizontal="left" vertical="center"/>
      <protection/>
    </xf>
    <xf numFmtId="164" fontId="17" fillId="0" borderId="43" xfId="20" applyNumberFormat="1" applyFont="1" applyBorder="1" applyAlignment="1" applyProtection="1">
      <alignment horizontal="center" vertical="center"/>
      <protection/>
    </xf>
    <xf numFmtId="164" fontId="17" fillId="0" borderId="15" xfId="20" applyNumberFormat="1" applyFont="1" applyBorder="1" applyAlignment="1" applyProtection="1">
      <alignment horizontal="center" vertical="center"/>
      <protection/>
    </xf>
    <xf numFmtId="167" fontId="17" fillId="0" borderId="0" xfId="20" applyNumberFormat="1" applyFont="1" applyBorder="1" applyAlignment="1" applyProtection="1">
      <alignment horizontal="center" vertical="center"/>
      <protection/>
    </xf>
    <xf numFmtId="164" fontId="2" fillId="0" borderId="0" xfId="20" applyNumberFormat="1" applyFont="1" applyBorder="1" applyAlignment="1" applyProtection="1">
      <alignment horizontal="center" vertical="center" wrapText="1"/>
      <protection/>
    </xf>
    <xf numFmtId="167" fontId="2" fillId="0" borderId="0" xfId="20" applyNumberFormat="1" applyFont="1" applyBorder="1" applyAlignment="1" applyProtection="1">
      <alignment/>
      <protection/>
    </xf>
    <xf numFmtId="164" fontId="2" fillId="0" borderId="1" xfId="20" applyNumberFormat="1" applyFont="1" applyBorder="1" applyAlignment="1" applyProtection="1">
      <alignment horizontal="left" wrapText="1"/>
      <protection/>
    </xf>
    <xf numFmtId="167" fontId="2" fillId="0" borderId="0" xfId="20" applyNumberFormat="1" applyFont="1" applyBorder="1" applyAlignment="1" applyProtection="1">
      <alignment horizontal="right"/>
      <protection/>
    </xf>
    <xf numFmtId="164" fontId="2" fillId="0" borderId="44" xfId="20" applyNumberFormat="1" applyFont="1" applyBorder="1" applyAlignment="1" applyProtection="1">
      <alignment horizontal="left"/>
      <protection/>
    </xf>
    <xf numFmtId="164" fontId="17" fillId="0" borderId="45" xfId="20" applyNumberFormat="1" applyFont="1" applyBorder="1" applyAlignment="1" applyProtection="1">
      <alignment horizontal="left" vertical="top"/>
      <protection/>
    </xf>
    <xf numFmtId="164" fontId="17" fillId="0" borderId="1" xfId="20" applyNumberFormat="1" applyFont="1" applyBorder="1" applyAlignment="1" applyProtection="1">
      <alignment horizontal="left" vertical="center"/>
      <protection/>
    </xf>
    <xf numFmtId="164" fontId="17" fillId="0" borderId="1" xfId="20" applyFont="1" applyBorder="1" applyAlignment="1" applyProtection="1">
      <alignment horizontal="left" vertical="top"/>
      <protection/>
    </xf>
    <xf numFmtId="164" fontId="17" fillId="0" borderId="1" xfId="20" applyFont="1" applyBorder="1" applyAlignment="1" applyProtection="1">
      <alignment vertical="top"/>
      <protection/>
    </xf>
    <xf numFmtId="164" fontId="17" fillId="0" borderId="46" xfId="20" applyFont="1" applyBorder="1" applyAlignment="1" applyProtection="1">
      <alignment vertical="top"/>
      <protection/>
    </xf>
    <xf numFmtId="164" fontId="17" fillId="0" borderId="20" xfId="20" applyNumberFormat="1" applyFont="1" applyBorder="1" applyAlignment="1" applyProtection="1">
      <alignment horizontal="center" vertical="top"/>
      <protection/>
    </xf>
    <xf numFmtId="164" fontId="22" fillId="0" borderId="0" xfId="20" applyNumberFormat="1" applyFont="1" applyBorder="1" applyAlignment="1" applyProtection="1">
      <alignment horizontal="center" vertical="center"/>
      <protection/>
    </xf>
    <xf numFmtId="164" fontId="22" fillId="4" borderId="42" xfId="20" applyNumberFormat="1" applyFont="1" applyFill="1" applyBorder="1" applyAlignment="1" applyProtection="1">
      <alignment horizontal="center" vertical="center"/>
      <protection/>
    </xf>
    <xf numFmtId="164" fontId="22" fillId="0" borderId="0" xfId="20" applyNumberFormat="1" applyFont="1" applyBorder="1" applyAlignment="1">
      <alignment horizontal="center" vertical="center"/>
      <protection/>
    </xf>
    <xf numFmtId="164" fontId="2" fillId="0" borderId="0" xfId="20" applyFont="1" applyProtection="1">
      <alignment/>
      <protection/>
    </xf>
    <xf numFmtId="164" fontId="2" fillId="0" borderId="0" xfId="20" applyFont="1">
      <alignment/>
      <protection/>
    </xf>
    <xf numFmtId="164" fontId="2" fillId="0" borderId="2" xfId="20" applyNumberFormat="1" applyFont="1" applyBorder="1" applyAlignment="1">
      <alignment horizontal="center"/>
      <protection/>
    </xf>
    <xf numFmtId="164" fontId="8" fillId="0" borderId="47" xfId="20" applyNumberFormat="1" applyFont="1" applyBorder="1" applyAlignment="1">
      <alignment horizontal="left"/>
      <protection/>
    </xf>
    <xf numFmtId="164" fontId="2" fillId="0" borderId="47" xfId="20" applyFont="1" applyBorder="1" applyAlignment="1">
      <alignment horizontal="left"/>
      <protection/>
    </xf>
    <xf numFmtId="164" fontId="2" fillId="0" borderId="44" xfId="20" applyFont="1" applyBorder="1" applyAlignment="1" applyProtection="1">
      <alignment horizontal="left"/>
      <protection locked="0"/>
    </xf>
    <xf numFmtId="164" fontId="2" fillId="0" borderId="48" xfId="20" applyNumberFormat="1" applyFont="1" applyBorder="1" applyAlignment="1">
      <alignment horizontal="center"/>
      <protection/>
    </xf>
    <xf numFmtId="164" fontId="23" fillId="0" borderId="45" xfId="20" applyNumberFormat="1" applyFont="1" applyBorder="1" applyAlignment="1">
      <alignment horizontal="center"/>
      <protection/>
    </xf>
    <xf numFmtId="164" fontId="8" fillId="0" borderId="1" xfId="20" applyNumberFormat="1" applyFont="1" applyBorder="1" applyAlignment="1">
      <alignment horizontal="left" vertical="center"/>
      <protection/>
    </xf>
    <xf numFmtId="164" fontId="24" fillId="0" borderId="1" xfId="20" applyFont="1" applyBorder="1" applyAlignment="1">
      <alignment horizontal="center"/>
      <protection/>
    </xf>
    <xf numFmtId="164" fontId="23" fillId="0" borderId="46" xfId="20" applyNumberFormat="1" applyFont="1" applyBorder="1" applyAlignment="1">
      <alignment horizontal="center"/>
      <protection/>
    </xf>
    <xf numFmtId="164" fontId="23" fillId="0" borderId="0" xfId="20" applyNumberFormat="1" applyFont="1" applyBorder="1" applyAlignment="1">
      <alignment horizontal="center"/>
      <protection/>
    </xf>
    <xf numFmtId="167" fontId="2" fillId="0" borderId="44" xfId="20" applyNumberFormat="1" applyFont="1" applyBorder="1" applyAlignment="1" applyProtection="1">
      <alignment horizontal="left"/>
      <protection locked="0"/>
    </xf>
    <xf numFmtId="164" fontId="0" fillId="0" borderId="1" xfId="20" applyBorder="1" applyAlignment="1">
      <alignment horizontal="left" vertical="center"/>
      <protection/>
    </xf>
    <xf numFmtId="164" fontId="23" fillId="0" borderId="1" xfId="20" applyNumberFormat="1" applyFont="1" applyBorder="1" applyAlignment="1">
      <alignment horizontal="center"/>
      <protection/>
    </xf>
    <xf numFmtId="164" fontId="23" fillId="0" borderId="43" xfId="20" applyNumberFormat="1" applyFont="1" applyBorder="1" applyAlignment="1">
      <alignment horizontal="center"/>
      <protection/>
    </xf>
    <xf numFmtId="164" fontId="17" fillId="0" borderId="2" xfId="20" applyNumberFormat="1" applyFont="1" applyBorder="1" applyAlignment="1">
      <alignment horizontal="center" vertical="center"/>
      <protection/>
    </xf>
    <xf numFmtId="164" fontId="17" fillId="0" borderId="42" xfId="20" applyNumberFormat="1" applyFont="1" applyFill="1" applyBorder="1" applyAlignment="1">
      <alignment horizontal="center" vertical="center"/>
      <protection/>
    </xf>
    <xf numFmtId="164" fontId="17" fillId="0" borderId="15" xfId="20" applyNumberFormat="1" applyFont="1" applyBorder="1" applyAlignment="1">
      <alignment horizontal="center" vertical="center"/>
      <protection/>
    </xf>
    <xf numFmtId="164" fontId="17" fillId="0" borderId="24" xfId="20" applyNumberFormat="1" applyFont="1" applyBorder="1" applyAlignment="1">
      <alignment horizontal="center" vertical="center" wrapText="1"/>
      <protection/>
    </xf>
    <xf numFmtId="164" fontId="17" fillId="0" borderId="24" xfId="20" applyNumberFormat="1" applyFont="1" applyBorder="1" applyAlignment="1">
      <alignment horizontal="center" vertical="center"/>
      <protection/>
    </xf>
    <xf numFmtId="164" fontId="17" fillId="0" borderId="20" xfId="20" applyNumberFormat="1" applyFont="1" applyBorder="1" applyAlignment="1">
      <alignment horizontal="center" vertical="center"/>
      <protection/>
    </xf>
    <xf numFmtId="164" fontId="17" fillId="0" borderId="26" xfId="20" applyNumberFormat="1" applyFont="1" applyBorder="1" applyAlignment="1">
      <alignment horizontal="center" vertical="center"/>
      <protection/>
    </xf>
    <xf numFmtId="164" fontId="17" fillId="0" borderId="13" xfId="20" applyNumberFormat="1" applyFont="1" applyBorder="1" applyAlignment="1">
      <alignment horizontal="center" vertical="center"/>
      <protection/>
    </xf>
    <xf numFmtId="167" fontId="2" fillId="0" borderId="42" xfId="20" applyNumberFormat="1" applyFont="1" applyBorder="1" applyAlignment="1">
      <alignment horizontal="center" vertical="center"/>
      <protection/>
    </xf>
    <xf numFmtId="167" fontId="2" fillId="0" borderId="42" xfId="20" applyNumberFormat="1" applyFont="1" applyBorder="1" applyAlignment="1" applyProtection="1">
      <alignment horizontal="center" vertical="center"/>
      <protection locked="0"/>
    </xf>
    <xf numFmtId="164" fontId="25" fillId="0" borderId="0" xfId="20" applyNumberFormat="1" applyFont="1" applyBorder="1" applyAlignment="1">
      <alignment horizontal="center" vertical="center"/>
      <protection/>
    </xf>
    <xf numFmtId="164" fontId="26" fillId="0" borderId="0" xfId="20" applyNumberFormat="1" applyFont="1" applyBorder="1" applyAlignment="1">
      <alignment horizontal="center" vertical="center"/>
      <protection/>
    </xf>
    <xf numFmtId="164" fontId="2" fillId="0" borderId="26" xfId="20" applyNumberFormat="1" applyFont="1" applyBorder="1" applyAlignment="1">
      <alignment horizontal="center" vertical="center"/>
      <protection/>
    </xf>
    <xf numFmtId="164" fontId="2" fillId="0" borderId="2" xfId="20" applyNumberFormat="1" applyFont="1" applyBorder="1" applyAlignment="1">
      <alignment horizontal="center" vertical="center"/>
      <protection/>
    </xf>
    <xf numFmtId="164" fontId="2" fillId="0" borderId="9" xfId="20" applyNumberFormat="1" applyFont="1" applyBorder="1" applyAlignment="1">
      <alignment horizontal="center" vertical="center"/>
      <protection/>
    </xf>
    <xf numFmtId="164" fontId="2" fillId="0" borderId="0" xfId="20" applyNumberFormat="1" applyFont="1" applyBorder="1" applyAlignment="1">
      <alignment horizontal="left"/>
      <protection/>
    </xf>
    <xf numFmtId="164" fontId="2" fillId="0" borderId="24" xfId="20" applyNumberFormat="1" applyFont="1" applyBorder="1" applyAlignment="1">
      <alignment horizontal="center" vertical="center"/>
      <protection/>
    </xf>
    <xf numFmtId="164" fontId="2" fillId="0" borderId="15" xfId="20" applyNumberFormat="1" applyFont="1" applyBorder="1" applyAlignment="1">
      <alignment horizontal="center" vertical="center"/>
      <protection/>
    </xf>
    <xf numFmtId="164" fontId="2" fillId="0" borderId="18" xfId="20" applyNumberFormat="1" applyFont="1" applyBorder="1" applyAlignment="1">
      <alignment horizontal="center" vertical="center"/>
      <protection/>
    </xf>
    <xf numFmtId="164" fontId="2" fillId="0" borderId="24" xfId="20" applyNumberFormat="1" applyFont="1" applyBorder="1" applyAlignment="1">
      <alignment horizontal="left" wrapText="1"/>
      <protection/>
    </xf>
    <xf numFmtId="164" fontId="2" fillId="0" borderId="9" xfId="20" applyNumberFormat="1" applyFont="1" applyBorder="1" applyAlignment="1" applyProtection="1">
      <alignment horizontal="center"/>
      <protection locked="0"/>
    </xf>
    <xf numFmtId="164" fontId="2" fillId="0" borderId="26" xfId="20" applyNumberFormat="1" applyFont="1" applyBorder="1" applyAlignment="1">
      <alignment horizontal="left" wrapText="1"/>
      <protection/>
    </xf>
    <xf numFmtId="167" fontId="2" fillId="0" borderId="26" xfId="20" applyNumberFormat="1" applyFont="1" applyBorder="1" applyAlignment="1">
      <alignment horizontal="center"/>
      <protection/>
    </xf>
    <xf numFmtId="164" fontId="2" fillId="0" borderId="9" xfId="20" applyNumberFormat="1" applyFont="1" applyBorder="1" applyAlignment="1" applyProtection="1">
      <alignment horizontal="center"/>
      <protection/>
    </xf>
    <xf numFmtId="164" fontId="2" fillId="0" borderId="9" xfId="20" applyNumberFormat="1" applyFont="1" applyBorder="1" applyAlignment="1">
      <alignment horizontal="left" indent="1"/>
      <protection/>
    </xf>
    <xf numFmtId="164" fontId="2" fillId="0" borderId="9" xfId="20" applyNumberFormat="1" applyFont="1" applyBorder="1" applyAlignment="1">
      <alignment horizontal="left" wrapText="1" indent="1"/>
      <protection/>
    </xf>
    <xf numFmtId="167" fontId="2" fillId="0" borderId="49" xfId="20" applyNumberFormat="1" applyFont="1" applyBorder="1" applyAlignment="1">
      <alignment horizontal="center"/>
      <protection/>
    </xf>
    <xf numFmtId="164" fontId="2" fillId="0" borderId="24" xfId="20" applyNumberFormat="1" applyFont="1" applyBorder="1" applyAlignment="1">
      <alignment horizontal="left" wrapText="1" indent="1"/>
      <protection/>
    </xf>
    <xf numFmtId="164" fontId="2" fillId="0" borderId="24" xfId="20" applyNumberFormat="1" applyFont="1" applyBorder="1" applyAlignment="1">
      <alignment horizontal="left" indent="1"/>
      <protection/>
    </xf>
    <xf numFmtId="167" fontId="2" fillId="0" borderId="15" xfId="20" applyNumberFormat="1" applyFont="1" applyBorder="1" applyAlignment="1">
      <alignment horizontal="center"/>
      <protection/>
    </xf>
    <xf numFmtId="167" fontId="2" fillId="0" borderId="20" xfId="20" applyNumberFormat="1" applyFont="1" applyBorder="1" applyAlignment="1">
      <alignment horizontal="center"/>
      <protection/>
    </xf>
    <xf numFmtId="167" fontId="2" fillId="0" borderId="0" xfId="20" applyNumberFormat="1" applyFont="1" applyBorder="1" applyAlignment="1">
      <alignment horizontal="center"/>
      <protection/>
    </xf>
    <xf numFmtId="167" fontId="2" fillId="0" borderId="44" xfId="20" applyNumberFormat="1" applyFont="1" applyBorder="1" applyAlignment="1">
      <alignment horizontal="center"/>
      <protection/>
    </xf>
    <xf numFmtId="164" fontId="2" fillId="0" borderId="9" xfId="20" applyNumberFormat="1" applyFont="1" applyBorder="1" applyAlignment="1">
      <alignment horizontal="left" wrapText="1"/>
      <protection/>
    </xf>
    <xf numFmtId="164" fontId="2" fillId="0" borderId="9" xfId="20" applyNumberFormat="1" applyFont="1" applyBorder="1" applyAlignment="1">
      <alignment horizontal="left"/>
      <protection/>
    </xf>
    <xf numFmtId="164" fontId="2" fillId="0" borderId="20" xfId="20" applyNumberFormat="1" applyFont="1" applyBorder="1" applyAlignment="1">
      <alignment horizontal="left"/>
      <protection/>
    </xf>
    <xf numFmtId="167" fontId="2" fillId="0" borderId="45" xfId="20" applyNumberFormat="1" applyFont="1" applyBorder="1" applyAlignment="1">
      <alignment horizontal="center"/>
      <protection/>
    </xf>
    <xf numFmtId="167" fontId="2" fillId="0" borderId="1" xfId="20" applyNumberFormat="1" applyFont="1" applyBorder="1" applyAlignment="1">
      <alignment horizontal="center"/>
      <protection/>
    </xf>
    <xf numFmtId="164" fontId="2" fillId="0" borderId="2" xfId="20" applyNumberFormat="1" applyFont="1" applyBorder="1" applyAlignment="1">
      <alignment vertical="center"/>
      <protection/>
    </xf>
    <xf numFmtId="164" fontId="2" fillId="0" borderId="15" xfId="20" applyNumberFormat="1" applyFont="1" applyBorder="1" applyAlignment="1">
      <alignment vertical="center"/>
      <protection/>
    </xf>
    <xf numFmtId="164" fontId="2" fillId="0" borderId="26" xfId="20" applyNumberFormat="1" applyFont="1" applyBorder="1" applyAlignment="1">
      <alignment vertical="center"/>
      <protection/>
    </xf>
    <xf numFmtId="164" fontId="2" fillId="0" borderId="48" xfId="20" applyNumberFormat="1" applyFont="1" applyBorder="1" applyAlignment="1">
      <alignment vertical="center"/>
      <protection/>
    </xf>
    <xf numFmtId="164" fontId="2" fillId="0" borderId="45" xfId="20" applyNumberFormat="1" applyFont="1" applyBorder="1" applyAlignment="1">
      <alignment vertical="center"/>
      <protection/>
    </xf>
    <xf numFmtId="164" fontId="2" fillId="0" borderId="20" xfId="20" applyNumberFormat="1" applyFont="1" applyBorder="1" applyAlignment="1">
      <alignment vertical="center"/>
      <protection/>
    </xf>
    <xf numFmtId="164" fontId="2" fillId="0" borderId="46" xfId="20" applyNumberFormat="1" applyFont="1" applyBorder="1" applyAlignment="1">
      <alignment vertical="center"/>
      <protection/>
    </xf>
    <xf numFmtId="164" fontId="2" fillId="0" borderId="18" xfId="20" applyNumberFormat="1" applyFont="1" applyBorder="1" applyAlignment="1">
      <alignment vertical="center"/>
      <protection/>
    </xf>
    <xf numFmtId="164" fontId="2" fillId="0" borderId="2" xfId="20" applyNumberFormat="1" applyFont="1" applyBorder="1" applyAlignment="1" applyProtection="1">
      <alignment horizontal="center"/>
      <protection locked="0"/>
    </xf>
    <xf numFmtId="164" fontId="2" fillId="0" borderId="9" xfId="20" applyNumberFormat="1" applyFont="1" applyBorder="1" applyAlignment="1">
      <alignment horizontal="center"/>
      <protection/>
    </xf>
    <xf numFmtId="164" fontId="2" fillId="2" borderId="18" xfId="20" applyNumberFormat="1" applyFont="1" applyFill="1" applyBorder="1" applyAlignment="1" applyProtection="1">
      <alignment/>
      <protection/>
    </xf>
    <xf numFmtId="164" fontId="2" fillId="0" borderId="24" xfId="20" applyNumberFormat="1" applyFont="1" applyBorder="1" applyAlignment="1">
      <alignment horizontal="left"/>
      <protection/>
    </xf>
    <xf numFmtId="164" fontId="2" fillId="2" borderId="9" xfId="20" applyNumberFormat="1" applyFont="1" applyFill="1" applyBorder="1" applyAlignment="1" applyProtection="1">
      <alignment horizontal="center"/>
      <protection/>
    </xf>
    <xf numFmtId="164" fontId="2" fillId="0" borderId="26" xfId="20" applyNumberFormat="1" applyFont="1" applyBorder="1" applyAlignment="1">
      <alignment horizontal="left" wrapText="1" indent="1"/>
      <protection/>
    </xf>
    <xf numFmtId="164" fontId="2" fillId="2" borderId="2" xfId="20" applyNumberFormat="1" applyFont="1" applyFill="1" applyBorder="1" applyAlignment="1" applyProtection="1">
      <alignment horizontal="center"/>
      <protection/>
    </xf>
    <xf numFmtId="164" fontId="2" fillId="0" borderId="26" xfId="20" applyNumberFormat="1" applyFont="1" applyBorder="1" applyAlignment="1" applyProtection="1">
      <alignment horizontal="center"/>
      <protection locked="0"/>
    </xf>
    <xf numFmtId="164" fontId="2" fillId="0" borderId="18" xfId="20" applyNumberFormat="1" applyFont="1" applyBorder="1" applyAlignment="1" applyProtection="1">
      <alignment horizontal="center"/>
      <protection locked="0"/>
    </xf>
    <xf numFmtId="164" fontId="2" fillId="0" borderId="9" xfId="20" applyNumberFormat="1" applyFont="1" applyBorder="1" applyAlignment="1">
      <alignment horizontal="left" indent="2"/>
      <protection/>
    </xf>
    <xf numFmtId="164" fontId="2" fillId="0" borderId="24" xfId="20" applyNumberFormat="1" applyFont="1" applyBorder="1" applyAlignment="1">
      <alignment horizontal="left" indent="2"/>
      <protection/>
    </xf>
    <xf numFmtId="164" fontId="2" fillId="0" borderId="20" xfId="20" applyNumberFormat="1" applyFont="1" applyBorder="1" applyAlignment="1">
      <alignment horizontal="left" indent="1"/>
      <protection/>
    </xf>
    <xf numFmtId="164" fontId="2" fillId="0" borderId="0" xfId="20" applyNumberFormat="1" applyFont="1" applyBorder="1" applyAlignment="1">
      <alignment vertical="center"/>
      <protection/>
    </xf>
    <xf numFmtId="164" fontId="2" fillId="0" borderId="0" xfId="20" applyNumberFormat="1" applyFont="1" applyBorder="1" applyAlignment="1" applyProtection="1">
      <alignment/>
      <protection locked="0"/>
    </xf>
    <xf numFmtId="164" fontId="2" fillId="0" borderId="15" xfId="20" applyNumberFormat="1" applyFont="1" applyBorder="1" applyAlignment="1">
      <alignment horizontal="left" wrapText="1"/>
      <protection/>
    </xf>
    <xf numFmtId="164" fontId="2" fillId="0" borderId="18" xfId="20" applyNumberFormat="1" applyFont="1" applyBorder="1" applyAlignment="1">
      <alignment horizontal="left" wrapText="1" indent="1"/>
      <protection/>
    </xf>
    <xf numFmtId="167" fontId="2" fillId="0" borderId="1" xfId="20" applyNumberFormat="1" applyFont="1" applyBorder="1" applyAlignment="1" applyProtection="1">
      <alignment horizontal="center"/>
      <protection locked="0"/>
    </xf>
    <xf numFmtId="164" fontId="21" fillId="0" borderId="0" xfId="20" applyNumberFormat="1" applyFont="1" applyBorder="1" applyAlignment="1">
      <alignment horizontal="center" vertical="top"/>
      <protection/>
    </xf>
    <xf numFmtId="164" fontId="21" fillId="0" borderId="47" xfId="20" applyNumberFormat="1" applyFont="1" applyBorder="1" applyAlignment="1">
      <alignment horizontal="center" vertical="top" wrapText="1"/>
      <protection/>
    </xf>
    <xf numFmtId="164" fontId="2" fillId="0" borderId="0" xfId="20" applyNumberFormat="1" applyFont="1" applyBorder="1" applyAlignment="1">
      <alignment horizontal="left" vertical="center"/>
      <protection/>
    </xf>
    <xf numFmtId="164" fontId="2" fillId="0" borderId="0" xfId="20" applyFont="1" applyAlignment="1">
      <alignment vertical="center"/>
      <protection/>
    </xf>
    <xf numFmtId="167" fontId="2" fillId="0" borderId="1" xfId="20" applyNumberFormat="1" applyFont="1" applyBorder="1" applyAlignment="1" applyProtection="1">
      <alignment horizontal="center" vertical="center"/>
      <protection locked="0"/>
    </xf>
    <xf numFmtId="167" fontId="2" fillId="0" borderId="1" xfId="20" applyNumberFormat="1" applyFont="1" applyBorder="1" applyAlignment="1">
      <alignment horizontal="center" vertical="center"/>
      <protection/>
    </xf>
    <xf numFmtId="164" fontId="21" fillId="0" borderId="0" xfId="20" applyFont="1" applyAlignment="1">
      <alignment horizontal="center" vertical="top"/>
      <protection/>
    </xf>
    <xf numFmtId="164" fontId="21" fillId="0" borderId="47" xfId="20" applyNumberFormat="1" applyFont="1" applyBorder="1" applyAlignment="1">
      <alignment horizontal="center" vertical="top"/>
      <protection/>
    </xf>
    <xf numFmtId="164" fontId="23" fillId="0" borderId="0" xfId="20" applyFont="1" applyAlignment="1">
      <alignment vertical="center"/>
      <protection/>
    </xf>
    <xf numFmtId="164" fontId="23" fillId="0" borderId="0" xfId="20" applyNumberFormat="1" applyFont="1" applyBorder="1" applyAlignment="1">
      <alignment horizontal="center" vertical="center"/>
      <protection/>
    </xf>
    <xf numFmtId="164" fontId="2" fillId="0" borderId="0" xfId="20" applyFont="1" applyAlignment="1">
      <alignment/>
      <protection/>
    </xf>
    <xf numFmtId="164" fontId="2" fillId="0" borderId="0" xfId="20" applyNumberFormat="1" applyFont="1" applyBorder="1" applyAlignment="1">
      <alignment horizontal="right"/>
      <protection/>
    </xf>
    <xf numFmtId="167" fontId="2" fillId="0" borderId="0" xfId="20" applyNumberFormat="1" applyFont="1" applyBorder="1" applyAlignment="1">
      <alignment horizontal="right"/>
      <protection/>
    </xf>
    <xf numFmtId="167" fontId="2" fillId="0" borderId="1" xfId="20" applyNumberFormat="1" applyFont="1" applyBorder="1" applyAlignment="1" applyProtection="1">
      <alignment horizontal="left"/>
      <protection locked="0"/>
    </xf>
    <xf numFmtId="164" fontId="0" fillId="0" borderId="0" xfId="0" applyAlignment="1">
      <alignment horizontal="center" vertical="center"/>
    </xf>
    <xf numFmtId="164" fontId="0" fillId="0" borderId="0" xfId="0" applyBorder="1" applyAlignment="1">
      <alignment/>
    </xf>
    <xf numFmtId="164" fontId="0" fillId="0" borderId="9" xfId="0" applyBorder="1" applyAlignment="1">
      <alignment/>
    </xf>
    <xf numFmtId="169" fontId="14" fillId="0" borderId="50" xfId="0" applyNumberFormat="1" applyFont="1" applyBorder="1" applyAlignment="1" applyProtection="1">
      <alignment horizontal="left" vertical="center" wrapText="1"/>
      <protection/>
    </xf>
    <xf numFmtId="164" fontId="0" fillId="0" borderId="9" xfId="0" applyBorder="1" applyAlignment="1">
      <alignment horizontal="center" vertical="center"/>
    </xf>
    <xf numFmtId="164" fontId="0" fillId="2" borderId="0" xfId="0" applyFill="1" applyBorder="1" applyAlignment="1">
      <alignment horizontal="center" vertical="center"/>
    </xf>
    <xf numFmtId="169" fontId="14" fillId="0" borderId="17" xfId="0" applyNumberFormat="1" applyFont="1" applyBorder="1" applyAlignment="1" applyProtection="1">
      <alignment horizontal="left" vertical="center" wrapText="1"/>
      <protection/>
    </xf>
    <xf numFmtId="174" fontId="0" fillId="0" borderId="9" xfId="0" applyNumberFormat="1" applyFont="1" applyBorder="1" applyAlignment="1">
      <alignment horizontal="center" vertical="center"/>
    </xf>
    <xf numFmtId="174" fontId="0" fillId="0" borderId="9" xfId="0" applyNumberFormat="1" applyFont="1" applyBorder="1" applyAlignment="1">
      <alignment horizontal="center" vertical="center" wrapText="1"/>
    </xf>
    <xf numFmtId="169" fontId="14" fillId="0" borderId="7" xfId="0" applyNumberFormat="1" applyFont="1" applyBorder="1" applyAlignment="1">
      <alignment horizontal="left" vertical="center" wrapText="1"/>
    </xf>
    <xf numFmtId="169" fontId="14" fillId="0" borderId="0" xfId="0" applyNumberFormat="1" applyFont="1" applyBorder="1" applyAlignment="1">
      <alignment horizontal="left" vertical="center" wrapText="1"/>
    </xf>
    <xf numFmtId="164" fontId="14" fillId="0" borderId="9" xfId="0" applyFont="1" applyBorder="1" applyAlignment="1" applyProtection="1">
      <alignment wrapText="1"/>
      <protection/>
    </xf>
  </cellXfs>
  <cellStyles count="7">
    <cellStyle name="Normal" xfId="0"/>
    <cellStyle name="Comma" xfId="15"/>
    <cellStyle name="Comma [0]" xfId="16"/>
    <cellStyle name="Currency" xfId="17"/>
    <cellStyle name="Currency [0]" xfId="18"/>
    <cellStyle name="Percent" xfId="19"/>
    <cellStyle name="Обычный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42"/>
  </sheetPr>
  <dimension ref="A1:BH79"/>
  <sheetViews>
    <sheetView zoomScale="105" zoomScaleNormal="105" workbookViewId="0" topLeftCell="A1">
      <selection activeCell="A1" sqref="A1"/>
    </sheetView>
  </sheetViews>
  <sheetFormatPr defaultColWidth="10.00390625" defaultRowHeight="12.75"/>
  <cols>
    <col min="1" max="1" width="86.375" style="1" customWidth="1"/>
    <col min="2" max="4" width="10.25390625" style="1" customWidth="1"/>
    <col min="5" max="5" width="10.375" style="1" customWidth="1"/>
    <col min="6" max="6" width="11.125" style="1" customWidth="1"/>
    <col min="7" max="7" width="11.875" style="1" customWidth="1"/>
    <col min="8" max="8" width="10.875" style="1" customWidth="1"/>
    <col min="9" max="9" width="11.625" style="1" customWidth="1"/>
    <col min="10" max="10" width="10.625" style="1" customWidth="1"/>
    <col min="11" max="16384" width="10.25390625" style="1" customWidth="1"/>
  </cols>
  <sheetData>
    <row r="1" spans="1:16" ht="42.75" customHeight="1">
      <c r="A1" s="2" t="s">
        <v>0</v>
      </c>
      <c r="B1" s="2"/>
      <c r="C1" s="2"/>
      <c r="D1" s="2"/>
      <c r="E1" s="2"/>
      <c r="F1" s="2"/>
      <c r="G1" s="2"/>
      <c r="H1" s="2"/>
      <c r="I1" s="3"/>
      <c r="J1" s="3"/>
      <c r="K1" s="3"/>
      <c r="L1" s="3"/>
      <c r="M1" s="3"/>
      <c r="N1" s="3"/>
      <c r="O1" s="3"/>
      <c r="P1" s="3"/>
    </row>
    <row r="2" spans="1:10" s="6" customFormat="1" ht="18.75" customHeight="1">
      <c r="A2" s="4" t="s">
        <v>1</v>
      </c>
      <c r="B2" s="4"/>
      <c r="C2" s="4"/>
      <c r="D2" s="4"/>
      <c r="E2" s="4"/>
      <c r="F2" s="4"/>
      <c r="G2" s="4"/>
      <c r="H2" s="4"/>
      <c r="I2" s="5"/>
      <c r="J2" s="5"/>
    </row>
    <row r="3" spans="1:8" s="14" customFormat="1" ht="12.75">
      <c r="A3" s="7" t="s">
        <v>2</v>
      </c>
      <c r="B3" s="8" t="s">
        <v>3</v>
      </c>
      <c r="C3" s="9" t="s">
        <v>4</v>
      </c>
      <c r="D3" s="10" t="s">
        <v>5</v>
      </c>
      <c r="E3" s="11" t="s">
        <v>6</v>
      </c>
      <c r="F3" s="12" t="s">
        <v>7</v>
      </c>
      <c r="G3" s="12" t="s">
        <v>8</v>
      </c>
      <c r="H3" s="13" t="s">
        <v>9</v>
      </c>
    </row>
    <row r="4" spans="1:8" ht="12.75">
      <c r="A4" s="15" t="s">
        <v>10</v>
      </c>
      <c r="B4" s="16">
        <v>1</v>
      </c>
      <c r="C4" s="17" t="s">
        <v>11</v>
      </c>
      <c r="D4" s="18">
        <v>642</v>
      </c>
      <c r="E4" s="19">
        <v>0</v>
      </c>
      <c r="F4" s="20">
        <v>0</v>
      </c>
      <c r="G4" s="21">
        <f aca="true" t="shared" si="0" ref="G4:G18">H4-F4</f>
        <v>0</v>
      </c>
      <c r="H4" s="22">
        <v>0</v>
      </c>
    </row>
    <row r="5" spans="1:8" ht="12.75">
      <c r="A5" s="23" t="s">
        <v>12</v>
      </c>
      <c r="B5" s="24">
        <f aca="true" t="shared" si="1" ref="B5:B18">B4+1</f>
        <v>2</v>
      </c>
      <c r="C5" s="25" t="s">
        <v>11</v>
      </c>
      <c r="D5" s="26">
        <v>642</v>
      </c>
      <c r="E5" s="27">
        <f>E6+E7+E12+E13+E14</f>
        <v>0</v>
      </c>
      <c r="F5" s="28">
        <f>F6+F7+F12+F13+F14</f>
        <v>0</v>
      </c>
      <c r="G5" s="28">
        <f t="shared" si="0"/>
        <v>0</v>
      </c>
      <c r="H5" s="29">
        <f>H6+H7+H12+H13+H14</f>
        <v>0</v>
      </c>
    </row>
    <row r="6" spans="1:8" ht="12.75">
      <c r="A6" s="15" t="s">
        <v>13</v>
      </c>
      <c r="B6" s="16">
        <f t="shared" si="1"/>
        <v>3</v>
      </c>
      <c r="C6" s="17" t="s">
        <v>11</v>
      </c>
      <c r="D6" s="18">
        <v>642</v>
      </c>
      <c r="E6" s="19">
        <v>0</v>
      </c>
      <c r="F6" s="20">
        <v>0</v>
      </c>
      <c r="G6" s="21">
        <f t="shared" si="0"/>
        <v>0</v>
      </c>
      <c r="H6" s="22">
        <v>0</v>
      </c>
    </row>
    <row r="7" spans="1:8" ht="24" customHeight="1">
      <c r="A7" s="15" t="s">
        <v>14</v>
      </c>
      <c r="B7" s="16">
        <f t="shared" si="1"/>
        <v>4</v>
      </c>
      <c r="C7" s="17" t="s">
        <v>11</v>
      </c>
      <c r="D7" s="18">
        <v>642</v>
      </c>
      <c r="E7" s="19">
        <v>0</v>
      </c>
      <c r="F7" s="20">
        <v>0</v>
      </c>
      <c r="G7" s="21">
        <f t="shared" si="0"/>
        <v>0</v>
      </c>
      <c r="H7" s="22">
        <v>0</v>
      </c>
    </row>
    <row r="8" spans="1:8" ht="12.75">
      <c r="A8" s="15" t="s">
        <v>15</v>
      </c>
      <c r="B8" s="16">
        <f t="shared" si="1"/>
        <v>5</v>
      </c>
      <c r="C8" s="17" t="s">
        <v>11</v>
      </c>
      <c r="D8" s="18">
        <v>642</v>
      </c>
      <c r="E8" s="19">
        <v>0</v>
      </c>
      <c r="F8" s="20">
        <v>0</v>
      </c>
      <c r="G8" s="21">
        <f t="shared" si="0"/>
        <v>0</v>
      </c>
      <c r="H8" s="22">
        <v>0</v>
      </c>
    </row>
    <row r="9" spans="1:8" ht="12.75">
      <c r="A9" s="15" t="s">
        <v>16</v>
      </c>
      <c r="B9" s="16">
        <f t="shared" si="1"/>
        <v>6</v>
      </c>
      <c r="C9" s="17" t="s">
        <v>11</v>
      </c>
      <c r="D9" s="18">
        <v>642</v>
      </c>
      <c r="E9" s="19">
        <v>0</v>
      </c>
      <c r="F9" s="20">
        <v>0</v>
      </c>
      <c r="G9" s="21">
        <f t="shared" si="0"/>
        <v>0</v>
      </c>
      <c r="H9" s="22">
        <v>0</v>
      </c>
    </row>
    <row r="10" spans="1:8" ht="12.75">
      <c r="A10" s="15" t="s">
        <v>17</v>
      </c>
      <c r="B10" s="16">
        <f t="shared" si="1"/>
        <v>7</v>
      </c>
      <c r="C10" s="17" t="s">
        <v>11</v>
      </c>
      <c r="D10" s="18">
        <v>642</v>
      </c>
      <c r="E10" s="19">
        <v>0</v>
      </c>
      <c r="F10" s="20">
        <v>0</v>
      </c>
      <c r="G10" s="21">
        <f t="shared" si="0"/>
        <v>0</v>
      </c>
      <c r="H10" s="22">
        <v>0</v>
      </c>
    </row>
    <row r="11" spans="1:8" ht="12.75">
      <c r="A11" s="15" t="s">
        <v>18</v>
      </c>
      <c r="B11" s="16">
        <f t="shared" si="1"/>
        <v>8</v>
      </c>
      <c r="C11" s="17" t="s">
        <v>11</v>
      </c>
      <c r="D11" s="18">
        <v>642</v>
      </c>
      <c r="E11" s="19">
        <v>0</v>
      </c>
      <c r="F11" s="20">
        <v>0</v>
      </c>
      <c r="G11" s="21">
        <f t="shared" si="0"/>
        <v>0</v>
      </c>
      <c r="H11" s="22">
        <v>0</v>
      </c>
    </row>
    <row r="12" spans="1:8" ht="30" customHeight="1">
      <c r="A12" s="15" t="s">
        <v>19</v>
      </c>
      <c r="B12" s="16">
        <f t="shared" si="1"/>
        <v>9</v>
      </c>
      <c r="C12" s="17" t="s">
        <v>11</v>
      </c>
      <c r="D12" s="18">
        <v>642</v>
      </c>
      <c r="E12" s="19">
        <v>0</v>
      </c>
      <c r="F12" s="20">
        <v>0</v>
      </c>
      <c r="G12" s="21">
        <f t="shared" si="0"/>
        <v>0</v>
      </c>
      <c r="H12" s="22">
        <v>0</v>
      </c>
    </row>
    <row r="13" spans="1:8" ht="12.75">
      <c r="A13" s="15" t="s">
        <v>20</v>
      </c>
      <c r="B13" s="16">
        <f t="shared" si="1"/>
        <v>10</v>
      </c>
      <c r="C13" s="17" t="s">
        <v>11</v>
      </c>
      <c r="D13" s="18">
        <v>642</v>
      </c>
      <c r="E13" s="19">
        <v>0</v>
      </c>
      <c r="F13" s="20">
        <v>0</v>
      </c>
      <c r="G13" s="21">
        <f t="shared" si="0"/>
        <v>0</v>
      </c>
      <c r="H13" s="22">
        <v>0</v>
      </c>
    </row>
    <row r="14" spans="1:8" ht="12.75">
      <c r="A14" s="15" t="s">
        <v>21</v>
      </c>
      <c r="B14" s="16">
        <f t="shared" si="1"/>
        <v>11</v>
      </c>
      <c r="C14" s="17" t="s">
        <v>11</v>
      </c>
      <c r="D14" s="18">
        <v>642</v>
      </c>
      <c r="E14" s="19">
        <v>0</v>
      </c>
      <c r="F14" s="20">
        <v>0</v>
      </c>
      <c r="G14" s="21">
        <f t="shared" si="0"/>
        <v>0</v>
      </c>
      <c r="H14" s="22">
        <v>0</v>
      </c>
    </row>
    <row r="15" spans="1:8" ht="12.75">
      <c r="A15" s="15" t="s">
        <v>22</v>
      </c>
      <c r="B15" s="16">
        <f t="shared" si="1"/>
        <v>12</v>
      </c>
      <c r="C15" s="17" t="s">
        <v>11</v>
      </c>
      <c r="D15" s="18">
        <v>642</v>
      </c>
      <c r="E15" s="19">
        <v>0</v>
      </c>
      <c r="F15" s="20">
        <v>0</v>
      </c>
      <c r="G15" s="21">
        <f t="shared" si="0"/>
        <v>0</v>
      </c>
      <c r="H15" s="22">
        <v>0</v>
      </c>
    </row>
    <row r="16" spans="1:8" ht="12.75">
      <c r="A16" s="15" t="s">
        <v>23</v>
      </c>
      <c r="B16" s="16">
        <f t="shared" si="1"/>
        <v>13</v>
      </c>
      <c r="C16" s="17" t="s">
        <v>11</v>
      </c>
      <c r="D16" s="18">
        <v>642</v>
      </c>
      <c r="E16" s="19">
        <v>0</v>
      </c>
      <c r="F16" s="20">
        <v>0</v>
      </c>
      <c r="G16" s="21">
        <f t="shared" si="0"/>
        <v>0</v>
      </c>
      <c r="H16" s="22">
        <v>0</v>
      </c>
    </row>
    <row r="17" spans="1:8" ht="12.75">
      <c r="A17" s="15" t="s">
        <v>24</v>
      </c>
      <c r="B17" s="16">
        <f t="shared" si="1"/>
        <v>14</v>
      </c>
      <c r="C17" s="17" t="s">
        <v>11</v>
      </c>
      <c r="D17" s="18">
        <v>642</v>
      </c>
      <c r="E17" s="19">
        <v>0</v>
      </c>
      <c r="F17" s="20">
        <v>0</v>
      </c>
      <c r="G17" s="21">
        <f t="shared" si="0"/>
        <v>0</v>
      </c>
      <c r="H17" s="22">
        <v>0</v>
      </c>
    </row>
    <row r="18" spans="1:8" ht="12.75">
      <c r="A18" s="30" t="s">
        <v>25</v>
      </c>
      <c r="B18" s="31">
        <f t="shared" si="1"/>
        <v>15</v>
      </c>
      <c r="C18" s="32" t="s">
        <v>11</v>
      </c>
      <c r="D18" s="33">
        <v>642</v>
      </c>
      <c r="E18" s="19">
        <v>0</v>
      </c>
      <c r="F18" s="20">
        <v>0</v>
      </c>
      <c r="G18" s="34">
        <f t="shared" si="0"/>
        <v>0</v>
      </c>
      <c r="H18" s="22">
        <v>0</v>
      </c>
    </row>
    <row r="19" spans="1:16" ht="19.5" customHeight="1">
      <c r="A19" s="35" t="s">
        <v>26</v>
      </c>
      <c r="B19" s="35"/>
      <c r="C19" s="35"/>
      <c r="D19" s="35"/>
      <c r="E19" s="35"/>
      <c r="F19" s="35"/>
      <c r="G19" s="35"/>
      <c r="H19" s="35"/>
      <c r="I19" s="35"/>
      <c r="J19" s="35"/>
      <c r="K19" s="35"/>
      <c r="L19" s="35"/>
      <c r="M19" s="35"/>
      <c r="N19" s="35"/>
      <c r="O19" s="35"/>
      <c r="P19" s="35"/>
    </row>
    <row r="20" spans="1:16" ht="12.75" customHeight="1">
      <c r="A20" s="7" t="s">
        <v>2</v>
      </c>
      <c r="B20" s="8" t="s">
        <v>3</v>
      </c>
      <c r="C20" s="9" t="s">
        <v>4</v>
      </c>
      <c r="D20" s="10" t="s">
        <v>5</v>
      </c>
      <c r="E20" s="36" t="s">
        <v>6</v>
      </c>
      <c r="F20" s="36"/>
      <c r="G20" s="36"/>
      <c r="H20" s="36" t="s">
        <v>7</v>
      </c>
      <c r="I20" s="36"/>
      <c r="J20" s="36"/>
      <c r="K20" s="36" t="s">
        <v>8</v>
      </c>
      <c r="L20" s="36"/>
      <c r="M20" s="36"/>
      <c r="N20" s="36" t="s">
        <v>9</v>
      </c>
      <c r="O20" s="36"/>
      <c r="P20" s="36"/>
    </row>
    <row r="21" spans="1:16" ht="12.75" customHeight="1">
      <c r="A21" s="7"/>
      <c r="B21" s="8"/>
      <c r="C21" s="9"/>
      <c r="D21" s="10"/>
      <c r="E21" s="37" t="s">
        <v>27</v>
      </c>
      <c r="F21" s="38" t="s">
        <v>28</v>
      </c>
      <c r="G21" s="38"/>
      <c r="H21" s="39" t="s">
        <v>27</v>
      </c>
      <c r="I21" s="38" t="s">
        <v>28</v>
      </c>
      <c r="J21" s="38"/>
      <c r="K21" s="40" t="s">
        <v>27</v>
      </c>
      <c r="L21" s="38" t="s">
        <v>28</v>
      </c>
      <c r="M21" s="38"/>
      <c r="N21" s="39" t="s">
        <v>27</v>
      </c>
      <c r="O21" s="38" t="s">
        <v>28</v>
      </c>
      <c r="P21" s="38"/>
    </row>
    <row r="22" spans="1:16" ht="12.75">
      <c r="A22" s="7"/>
      <c r="B22" s="8"/>
      <c r="C22" s="9"/>
      <c r="D22" s="10"/>
      <c r="E22" s="37"/>
      <c r="F22" s="41" t="s">
        <v>29</v>
      </c>
      <c r="G22" s="38" t="s">
        <v>30</v>
      </c>
      <c r="H22" s="39"/>
      <c r="I22" s="41" t="s">
        <v>29</v>
      </c>
      <c r="J22" s="38" t="s">
        <v>30</v>
      </c>
      <c r="K22" s="40"/>
      <c r="L22" s="41" t="s">
        <v>29</v>
      </c>
      <c r="M22" s="38" t="s">
        <v>30</v>
      </c>
      <c r="N22" s="39"/>
      <c r="O22" s="41" t="s">
        <v>29</v>
      </c>
      <c r="P22" s="38" t="s">
        <v>30</v>
      </c>
    </row>
    <row r="23" spans="1:60" ht="12.75">
      <c r="A23" s="42" t="s">
        <v>31</v>
      </c>
      <c r="B23" s="43" t="s">
        <v>32</v>
      </c>
      <c r="C23" s="44" t="s">
        <v>11</v>
      </c>
      <c r="D23" s="45" t="s">
        <v>33</v>
      </c>
      <c r="E23" s="46"/>
      <c r="F23" s="47" t="s">
        <v>34</v>
      </c>
      <c r="G23" s="48" t="s">
        <v>34</v>
      </c>
      <c r="H23" s="49"/>
      <c r="I23" s="47" t="s">
        <v>34</v>
      </c>
      <c r="J23" s="48" t="s">
        <v>34</v>
      </c>
      <c r="K23" s="50">
        <f>N23-H23</f>
        <v>0</v>
      </c>
      <c r="L23" s="47" t="s">
        <v>34</v>
      </c>
      <c r="M23" s="48" t="s">
        <v>34</v>
      </c>
      <c r="N23" s="51">
        <v>0</v>
      </c>
      <c r="O23" s="47" t="s">
        <v>34</v>
      </c>
      <c r="P23" s="48" t="s">
        <v>34</v>
      </c>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3"/>
      <c r="BA23" s="53"/>
      <c r="BB23" s="53"/>
      <c r="BC23" s="53"/>
      <c r="BD23" s="53"/>
      <c r="BE23" s="53"/>
      <c r="BF23" s="53"/>
      <c r="BG23" s="53"/>
      <c r="BH23" s="53"/>
    </row>
    <row r="24" spans="1:60" ht="12.75">
      <c r="A24" s="42" t="s">
        <v>35</v>
      </c>
      <c r="B24" s="43" t="s">
        <v>36</v>
      </c>
      <c r="C24" s="44" t="s">
        <v>11</v>
      </c>
      <c r="D24" s="45" t="s">
        <v>33</v>
      </c>
      <c r="E24" s="46">
        <v>0</v>
      </c>
      <c r="F24" s="54" t="s">
        <v>34</v>
      </c>
      <c r="G24" s="55" t="s">
        <v>34</v>
      </c>
      <c r="H24" s="49">
        <v>0</v>
      </c>
      <c r="I24" s="54" t="s">
        <v>34</v>
      </c>
      <c r="J24" s="55" t="s">
        <v>34</v>
      </c>
      <c r="K24" s="56">
        <f>N24-H24</f>
        <v>0</v>
      </c>
      <c r="L24" s="54" t="s">
        <v>34</v>
      </c>
      <c r="M24" s="55" t="s">
        <v>34</v>
      </c>
      <c r="N24" s="51">
        <v>0</v>
      </c>
      <c r="O24" s="54" t="s">
        <v>34</v>
      </c>
      <c r="P24" s="55" t="s">
        <v>34</v>
      </c>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3"/>
      <c r="BA24" s="53"/>
      <c r="BB24" s="53"/>
      <c r="BC24" s="53"/>
      <c r="BD24" s="53"/>
      <c r="BE24" s="53"/>
      <c r="BF24" s="53"/>
      <c r="BG24" s="53"/>
      <c r="BH24" s="53"/>
    </row>
    <row r="25" spans="1:60" ht="12.75">
      <c r="A25" s="42" t="s">
        <v>37</v>
      </c>
      <c r="B25" s="43" t="s">
        <v>38</v>
      </c>
      <c r="C25" s="44" t="s">
        <v>11</v>
      </c>
      <c r="D25" s="45" t="s">
        <v>33</v>
      </c>
      <c r="E25" s="46">
        <v>0</v>
      </c>
      <c r="F25" s="54" t="s">
        <v>34</v>
      </c>
      <c r="G25" s="55" t="s">
        <v>34</v>
      </c>
      <c r="H25" s="49">
        <v>0</v>
      </c>
      <c r="I25" s="54" t="s">
        <v>34</v>
      </c>
      <c r="J25" s="55" t="s">
        <v>34</v>
      </c>
      <c r="K25" s="56">
        <f>N25-H25</f>
        <v>0</v>
      </c>
      <c r="L25" s="54" t="s">
        <v>34</v>
      </c>
      <c r="M25" s="55" t="s">
        <v>34</v>
      </c>
      <c r="N25" s="51">
        <v>0</v>
      </c>
      <c r="O25" s="54" t="s">
        <v>34</v>
      </c>
      <c r="P25" s="55" t="s">
        <v>34</v>
      </c>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3"/>
      <c r="BA25" s="53"/>
      <c r="BB25" s="53"/>
      <c r="BC25" s="53"/>
      <c r="BD25" s="53"/>
      <c r="BE25" s="53"/>
      <c r="BF25" s="53"/>
      <c r="BG25" s="53"/>
      <c r="BH25" s="53"/>
    </row>
    <row r="26" spans="1:60" ht="12.75">
      <c r="A26" s="42" t="s">
        <v>39</v>
      </c>
      <c r="B26" s="57" t="s">
        <v>40</v>
      </c>
      <c r="C26" s="58" t="s">
        <v>11</v>
      </c>
      <c r="D26" s="45" t="s">
        <v>33</v>
      </c>
      <c r="E26" s="56">
        <f aca="true" t="shared" si="2" ref="E26:E56">F26+G26</f>
        <v>0</v>
      </c>
      <c r="F26" s="59">
        <v>0</v>
      </c>
      <c r="G26" s="59">
        <v>0</v>
      </c>
      <c r="H26" s="56">
        <f aca="true" t="shared" si="3" ref="H26:H56">I26+J26</f>
        <v>0</v>
      </c>
      <c r="I26" s="49">
        <v>0</v>
      </c>
      <c r="J26" s="49">
        <v>0</v>
      </c>
      <c r="K26" s="56">
        <f>N26-H26</f>
        <v>0</v>
      </c>
      <c r="L26" s="54">
        <f>O26-I26</f>
        <v>0</v>
      </c>
      <c r="M26" s="55">
        <f>P26-J26</f>
        <v>0</v>
      </c>
      <c r="N26" s="56">
        <f aca="true" t="shared" si="4" ref="N26:N56">O26+P26</f>
        <v>0</v>
      </c>
      <c r="O26" s="49">
        <v>0</v>
      </c>
      <c r="P26" s="60">
        <v>0</v>
      </c>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3"/>
      <c r="BA26" s="53"/>
      <c r="BB26" s="53"/>
      <c r="BC26" s="53"/>
      <c r="BD26" s="53"/>
      <c r="BE26" s="53"/>
      <c r="BF26" s="53"/>
      <c r="BG26" s="53"/>
      <c r="BH26" s="53"/>
    </row>
    <row r="27" spans="1:60" ht="12.75">
      <c r="A27" s="61" t="s">
        <v>41</v>
      </c>
      <c r="B27" s="62" t="s">
        <v>42</v>
      </c>
      <c r="C27" s="63" t="s">
        <v>11</v>
      </c>
      <c r="D27" s="64" t="s">
        <v>33</v>
      </c>
      <c r="E27" s="65">
        <f t="shared" si="2"/>
        <v>0</v>
      </c>
      <c r="F27" s="66">
        <f>F28+F29+F30</f>
        <v>0</v>
      </c>
      <c r="G27" s="67">
        <f>G28+G29+G30</f>
        <v>0</v>
      </c>
      <c r="H27" s="65">
        <f t="shared" si="3"/>
        <v>0</v>
      </c>
      <c r="I27" s="66">
        <f>I28+I29+I30</f>
        <v>0</v>
      </c>
      <c r="J27" s="67">
        <f>J28+J29+J30</f>
        <v>0</v>
      </c>
      <c r="K27" s="65">
        <f>L27+M27</f>
        <v>0</v>
      </c>
      <c r="L27" s="66">
        <f>L28+L29+L30</f>
        <v>0</v>
      </c>
      <c r="M27" s="67">
        <f>M28+M29+M30</f>
        <v>0</v>
      </c>
      <c r="N27" s="65">
        <f t="shared" si="4"/>
        <v>0</v>
      </c>
      <c r="O27" s="66">
        <f>O28+O29+O30</f>
        <v>0</v>
      </c>
      <c r="P27" s="67">
        <f>P28+P29+P30</f>
        <v>0</v>
      </c>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3"/>
      <c r="BA27" s="53"/>
      <c r="BB27" s="53"/>
      <c r="BC27" s="53"/>
      <c r="BD27" s="53"/>
      <c r="BE27" s="53"/>
      <c r="BF27" s="53"/>
      <c r="BG27" s="53"/>
      <c r="BH27" s="53"/>
    </row>
    <row r="28" spans="1:60" ht="12.75">
      <c r="A28" s="42" t="s">
        <v>43</v>
      </c>
      <c r="B28" s="57" t="s">
        <v>44</v>
      </c>
      <c r="C28" s="58" t="s">
        <v>11</v>
      </c>
      <c r="D28" s="45" t="s">
        <v>33</v>
      </c>
      <c r="E28" s="56">
        <f t="shared" si="2"/>
        <v>0</v>
      </c>
      <c r="F28" s="59">
        <v>0</v>
      </c>
      <c r="G28" s="59">
        <v>0</v>
      </c>
      <c r="H28" s="56">
        <f t="shared" si="3"/>
        <v>0</v>
      </c>
      <c r="I28" s="49">
        <v>0</v>
      </c>
      <c r="J28" s="49">
        <v>0</v>
      </c>
      <c r="K28" s="56">
        <f aca="true" t="shared" si="5" ref="K28:M32">N28-H28</f>
        <v>0</v>
      </c>
      <c r="L28" s="54">
        <f t="shared" si="5"/>
        <v>0</v>
      </c>
      <c r="M28" s="55">
        <f t="shared" si="5"/>
        <v>0</v>
      </c>
      <c r="N28" s="56">
        <f t="shared" si="4"/>
        <v>0</v>
      </c>
      <c r="O28" s="49">
        <v>0</v>
      </c>
      <c r="P28" s="60">
        <v>0</v>
      </c>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53"/>
      <c r="BA28" s="53"/>
      <c r="BB28" s="53"/>
      <c r="BC28" s="53"/>
      <c r="BD28" s="53"/>
      <c r="BE28" s="53"/>
      <c r="BF28" s="53"/>
      <c r="BG28" s="53"/>
      <c r="BH28" s="53"/>
    </row>
    <row r="29" spans="1:60" ht="12.75">
      <c r="A29" s="42" t="s">
        <v>45</v>
      </c>
      <c r="B29" s="43" t="s">
        <v>46</v>
      </c>
      <c r="C29" s="44" t="s">
        <v>11</v>
      </c>
      <c r="D29" s="69" t="s">
        <v>33</v>
      </c>
      <c r="E29" s="56">
        <f t="shared" si="2"/>
        <v>0</v>
      </c>
      <c r="F29" s="59">
        <v>0</v>
      </c>
      <c r="G29" s="59">
        <v>0</v>
      </c>
      <c r="H29" s="56">
        <f t="shared" si="3"/>
        <v>0</v>
      </c>
      <c r="I29" s="49">
        <v>0</v>
      </c>
      <c r="J29" s="49">
        <v>0</v>
      </c>
      <c r="K29" s="56">
        <f t="shared" si="5"/>
        <v>0</v>
      </c>
      <c r="L29" s="54">
        <f t="shared" si="5"/>
        <v>0</v>
      </c>
      <c r="M29" s="55">
        <f t="shared" si="5"/>
        <v>0</v>
      </c>
      <c r="N29" s="56">
        <f t="shared" si="4"/>
        <v>0</v>
      </c>
      <c r="O29" s="49">
        <v>0</v>
      </c>
      <c r="P29" s="60">
        <v>0</v>
      </c>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53"/>
      <c r="BA29" s="53"/>
      <c r="BB29" s="53"/>
      <c r="BC29" s="53"/>
      <c r="BD29" s="53"/>
      <c r="BE29" s="53"/>
      <c r="BF29" s="53"/>
      <c r="BG29" s="53"/>
      <c r="BH29" s="53"/>
    </row>
    <row r="30" spans="1:60" ht="15" customHeight="1">
      <c r="A30" s="42" t="s">
        <v>47</v>
      </c>
      <c r="B30" s="43" t="s">
        <v>48</v>
      </c>
      <c r="C30" s="44" t="s">
        <v>11</v>
      </c>
      <c r="D30" s="45" t="s">
        <v>33</v>
      </c>
      <c r="E30" s="56">
        <f t="shared" si="2"/>
        <v>0</v>
      </c>
      <c r="F30" s="59">
        <v>0</v>
      </c>
      <c r="G30" s="59">
        <v>0</v>
      </c>
      <c r="H30" s="56">
        <f t="shared" si="3"/>
        <v>0</v>
      </c>
      <c r="I30" s="49">
        <v>0</v>
      </c>
      <c r="J30" s="49">
        <v>0</v>
      </c>
      <c r="K30" s="56">
        <f t="shared" si="5"/>
        <v>0</v>
      </c>
      <c r="L30" s="54">
        <f t="shared" si="5"/>
        <v>0</v>
      </c>
      <c r="M30" s="55">
        <f t="shared" si="5"/>
        <v>0</v>
      </c>
      <c r="N30" s="56">
        <f t="shared" si="4"/>
        <v>0</v>
      </c>
      <c r="O30" s="49">
        <v>0</v>
      </c>
      <c r="P30" s="60">
        <v>0</v>
      </c>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53"/>
      <c r="BA30" s="53"/>
      <c r="BB30" s="53"/>
      <c r="BC30" s="53"/>
      <c r="BD30" s="53"/>
      <c r="BE30" s="53"/>
      <c r="BF30" s="53"/>
      <c r="BG30" s="53"/>
      <c r="BH30" s="53"/>
    </row>
    <row r="31" spans="1:60" ht="12.75">
      <c r="A31" s="42" t="s">
        <v>49</v>
      </c>
      <c r="B31" s="43" t="s">
        <v>50</v>
      </c>
      <c r="C31" s="44" t="s">
        <v>11</v>
      </c>
      <c r="D31" s="45" t="s">
        <v>33</v>
      </c>
      <c r="E31" s="56">
        <f t="shared" si="2"/>
        <v>0</v>
      </c>
      <c r="F31" s="59">
        <v>0</v>
      </c>
      <c r="G31" s="59">
        <v>0</v>
      </c>
      <c r="H31" s="56">
        <f t="shared" si="3"/>
        <v>0</v>
      </c>
      <c r="I31" s="49">
        <v>0</v>
      </c>
      <c r="J31" s="49">
        <v>0</v>
      </c>
      <c r="K31" s="56">
        <f t="shared" si="5"/>
        <v>0</v>
      </c>
      <c r="L31" s="54">
        <f t="shared" si="5"/>
        <v>0</v>
      </c>
      <c r="M31" s="55">
        <f t="shared" si="5"/>
        <v>0</v>
      </c>
      <c r="N31" s="56">
        <f t="shared" si="4"/>
        <v>0</v>
      </c>
      <c r="O31" s="49">
        <v>0</v>
      </c>
      <c r="P31" s="60">
        <v>0</v>
      </c>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3"/>
      <c r="BA31" s="53"/>
      <c r="BB31" s="53"/>
      <c r="BC31" s="53"/>
      <c r="BD31" s="53"/>
      <c r="BE31" s="53"/>
      <c r="BF31" s="53"/>
      <c r="BG31" s="53"/>
      <c r="BH31" s="53"/>
    </row>
    <row r="32" spans="1:60" ht="12.75">
      <c r="A32" s="42" t="s">
        <v>51</v>
      </c>
      <c r="B32" s="43" t="s">
        <v>52</v>
      </c>
      <c r="C32" s="44" t="s">
        <v>11</v>
      </c>
      <c r="D32" s="45" t="s">
        <v>33</v>
      </c>
      <c r="E32" s="56">
        <f t="shared" si="2"/>
        <v>0</v>
      </c>
      <c r="F32" s="59">
        <v>0</v>
      </c>
      <c r="G32" s="59">
        <v>0</v>
      </c>
      <c r="H32" s="56">
        <f t="shared" si="3"/>
        <v>0</v>
      </c>
      <c r="I32" s="49">
        <v>0</v>
      </c>
      <c r="J32" s="49">
        <v>0</v>
      </c>
      <c r="K32" s="56">
        <f t="shared" si="5"/>
        <v>0</v>
      </c>
      <c r="L32" s="54">
        <f t="shared" si="5"/>
        <v>0</v>
      </c>
      <c r="M32" s="55">
        <f t="shared" si="5"/>
        <v>0</v>
      </c>
      <c r="N32" s="56">
        <f t="shared" si="4"/>
        <v>0</v>
      </c>
      <c r="O32" s="49">
        <v>0</v>
      </c>
      <c r="P32" s="60">
        <v>0</v>
      </c>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3"/>
      <c r="BA32" s="53"/>
      <c r="BB32" s="53"/>
      <c r="BC32" s="53"/>
      <c r="BD32" s="53"/>
      <c r="BE32" s="53"/>
      <c r="BF32" s="53"/>
      <c r="BG32" s="53"/>
      <c r="BH32" s="53"/>
    </row>
    <row r="33" spans="1:60" ht="12.75">
      <c r="A33" s="61" t="s">
        <v>53</v>
      </c>
      <c r="B33" s="70" t="s">
        <v>54</v>
      </c>
      <c r="C33" s="71" t="s">
        <v>11</v>
      </c>
      <c r="D33" s="64" t="s">
        <v>33</v>
      </c>
      <c r="E33" s="65">
        <f t="shared" si="2"/>
        <v>0</v>
      </c>
      <c r="F33" s="66">
        <f>SUM(F34:F41)</f>
        <v>0</v>
      </c>
      <c r="G33" s="67">
        <f>SUM(G34:G41)</f>
        <v>0</v>
      </c>
      <c r="H33" s="65">
        <f t="shared" si="3"/>
        <v>0</v>
      </c>
      <c r="I33" s="66">
        <f>SUM(I34:I41)</f>
        <v>0</v>
      </c>
      <c r="J33" s="67">
        <f>SUM(J34:J41)</f>
        <v>0</v>
      </c>
      <c r="K33" s="65">
        <f>L33+M33</f>
        <v>0</v>
      </c>
      <c r="L33" s="66">
        <f>SUM(L34:L41)</f>
        <v>0</v>
      </c>
      <c r="M33" s="67">
        <f>SUM(M34:M41)</f>
        <v>0</v>
      </c>
      <c r="N33" s="65">
        <f t="shared" si="4"/>
        <v>0</v>
      </c>
      <c r="O33" s="66">
        <f>SUM(O34:O41)</f>
        <v>0</v>
      </c>
      <c r="P33" s="67">
        <f>SUM(P34:P41)</f>
        <v>0</v>
      </c>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3"/>
      <c r="BA33" s="53"/>
      <c r="BB33" s="53"/>
      <c r="BC33" s="53"/>
      <c r="BD33" s="53"/>
      <c r="BE33" s="53"/>
      <c r="BF33" s="53"/>
      <c r="BG33" s="53"/>
      <c r="BH33" s="53"/>
    </row>
    <row r="34" spans="1:60" ht="12.75">
      <c r="A34" s="42" t="s">
        <v>55</v>
      </c>
      <c r="B34" s="57" t="s">
        <v>56</v>
      </c>
      <c r="C34" s="58" t="s">
        <v>11</v>
      </c>
      <c r="D34" s="45" t="s">
        <v>33</v>
      </c>
      <c r="E34" s="56">
        <f t="shared" si="2"/>
        <v>0</v>
      </c>
      <c r="F34" s="59">
        <v>0</v>
      </c>
      <c r="G34" s="59">
        <v>0</v>
      </c>
      <c r="H34" s="56">
        <f t="shared" si="3"/>
        <v>0</v>
      </c>
      <c r="I34" s="49">
        <v>0</v>
      </c>
      <c r="J34" s="49">
        <v>0</v>
      </c>
      <c r="K34" s="56">
        <f aca="true" t="shared" si="6" ref="K34:M40">N34-H34</f>
        <v>0</v>
      </c>
      <c r="L34" s="54">
        <f t="shared" si="6"/>
        <v>0</v>
      </c>
      <c r="M34" s="55">
        <f t="shared" si="6"/>
        <v>0</v>
      </c>
      <c r="N34" s="56">
        <f t="shared" si="4"/>
        <v>0</v>
      </c>
      <c r="O34" s="49">
        <v>0</v>
      </c>
      <c r="P34" s="60">
        <v>0</v>
      </c>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53"/>
      <c r="BA34" s="53"/>
      <c r="BB34" s="53"/>
      <c r="BC34" s="53"/>
      <c r="BD34" s="53"/>
      <c r="BE34" s="53"/>
      <c r="BF34" s="53"/>
      <c r="BG34" s="53"/>
      <c r="BH34" s="53"/>
    </row>
    <row r="35" spans="1:60" ht="12.75">
      <c r="A35" s="42" t="s">
        <v>57</v>
      </c>
      <c r="B35" s="72" t="s">
        <v>58</v>
      </c>
      <c r="C35" s="73" t="s">
        <v>11</v>
      </c>
      <c r="D35" s="45" t="s">
        <v>33</v>
      </c>
      <c r="E35" s="56">
        <f t="shared" si="2"/>
        <v>0</v>
      </c>
      <c r="F35" s="59">
        <v>0</v>
      </c>
      <c r="G35" s="59">
        <v>0</v>
      </c>
      <c r="H35" s="56">
        <f t="shared" si="3"/>
        <v>0</v>
      </c>
      <c r="I35" s="49">
        <v>0</v>
      </c>
      <c r="J35" s="49">
        <v>0</v>
      </c>
      <c r="K35" s="56">
        <f t="shared" si="6"/>
        <v>0</v>
      </c>
      <c r="L35" s="54">
        <f t="shared" si="6"/>
        <v>0</v>
      </c>
      <c r="M35" s="55">
        <f t="shared" si="6"/>
        <v>0</v>
      </c>
      <c r="N35" s="56">
        <f t="shared" si="4"/>
        <v>0</v>
      </c>
      <c r="O35" s="49">
        <v>0</v>
      </c>
      <c r="P35" s="60">
        <v>0</v>
      </c>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53"/>
      <c r="BA35" s="53"/>
      <c r="BB35" s="53"/>
      <c r="BC35" s="53"/>
      <c r="BD35" s="53"/>
      <c r="BE35" s="53"/>
      <c r="BF35" s="53"/>
      <c r="BG35" s="53"/>
      <c r="BH35" s="53"/>
    </row>
    <row r="36" spans="1:60" ht="12.75">
      <c r="A36" s="42" t="s">
        <v>59</v>
      </c>
      <c r="B36" s="57" t="s">
        <v>60</v>
      </c>
      <c r="C36" s="58" t="s">
        <v>11</v>
      </c>
      <c r="D36" s="45" t="s">
        <v>33</v>
      </c>
      <c r="E36" s="56">
        <f t="shared" si="2"/>
        <v>0</v>
      </c>
      <c r="F36" s="59">
        <v>0</v>
      </c>
      <c r="G36" s="59">
        <v>0</v>
      </c>
      <c r="H36" s="56">
        <f t="shared" si="3"/>
        <v>0</v>
      </c>
      <c r="I36" s="49">
        <v>0</v>
      </c>
      <c r="J36" s="49">
        <v>0</v>
      </c>
      <c r="K36" s="56">
        <f t="shared" si="6"/>
        <v>0</v>
      </c>
      <c r="L36" s="54">
        <f t="shared" si="6"/>
        <v>0</v>
      </c>
      <c r="M36" s="55">
        <f t="shared" si="6"/>
        <v>0</v>
      </c>
      <c r="N36" s="56">
        <f t="shared" si="4"/>
        <v>0</v>
      </c>
      <c r="O36" s="49">
        <v>0</v>
      </c>
      <c r="P36" s="60">
        <v>0</v>
      </c>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53"/>
      <c r="BA36" s="53"/>
      <c r="BB36" s="53"/>
      <c r="BC36" s="53"/>
      <c r="BD36" s="53"/>
      <c r="BE36" s="53"/>
      <c r="BF36" s="53"/>
      <c r="BG36" s="53"/>
      <c r="BH36" s="53"/>
    </row>
    <row r="37" spans="1:16" ht="12.75">
      <c r="A37" s="42" t="s">
        <v>61</v>
      </c>
      <c r="B37" s="57" t="s">
        <v>62</v>
      </c>
      <c r="C37" s="58" t="s">
        <v>11</v>
      </c>
      <c r="D37" s="45" t="s">
        <v>33</v>
      </c>
      <c r="E37" s="56">
        <f t="shared" si="2"/>
        <v>0</v>
      </c>
      <c r="F37" s="59">
        <v>0</v>
      </c>
      <c r="G37" s="59">
        <v>0</v>
      </c>
      <c r="H37" s="56">
        <f t="shared" si="3"/>
        <v>0</v>
      </c>
      <c r="I37" s="49">
        <v>0</v>
      </c>
      <c r="J37" s="49">
        <v>0</v>
      </c>
      <c r="K37" s="56">
        <f t="shared" si="6"/>
        <v>0</v>
      </c>
      <c r="L37" s="54">
        <f t="shared" si="6"/>
        <v>0</v>
      </c>
      <c r="M37" s="55">
        <f t="shared" si="6"/>
        <v>0</v>
      </c>
      <c r="N37" s="56">
        <f t="shared" si="4"/>
        <v>0</v>
      </c>
      <c r="O37" s="49">
        <v>0</v>
      </c>
      <c r="P37" s="60">
        <v>0</v>
      </c>
    </row>
    <row r="38" spans="1:16" ht="12.75">
      <c r="A38" s="42" t="s">
        <v>63</v>
      </c>
      <c r="B38" s="57" t="s">
        <v>64</v>
      </c>
      <c r="C38" s="58" t="s">
        <v>11</v>
      </c>
      <c r="D38" s="45" t="s">
        <v>33</v>
      </c>
      <c r="E38" s="56">
        <f t="shared" si="2"/>
        <v>0</v>
      </c>
      <c r="F38" s="59">
        <v>0</v>
      </c>
      <c r="G38" s="59">
        <v>0</v>
      </c>
      <c r="H38" s="56">
        <f t="shared" si="3"/>
        <v>0</v>
      </c>
      <c r="I38" s="49">
        <v>0</v>
      </c>
      <c r="J38" s="49">
        <v>0</v>
      </c>
      <c r="K38" s="56">
        <f t="shared" si="6"/>
        <v>0</v>
      </c>
      <c r="L38" s="54">
        <f t="shared" si="6"/>
        <v>0</v>
      </c>
      <c r="M38" s="55">
        <f t="shared" si="6"/>
        <v>0</v>
      </c>
      <c r="N38" s="56">
        <f t="shared" si="4"/>
        <v>0</v>
      </c>
      <c r="O38" s="49">
        <v>0</v>
      </c>
      <c r="P38" s="60">
        <v>0</v>
      </c>
    </row>
    <row r="39" spans="1:16" ht="12.75">
      <c r="A39" s="42" t="s">
        <v>65</v>
      </c>
      <c r="B39" s="57" t="s">
        <v>66</v>
      </c>
      <c r="C39" s="58" t="s">
        <v>11</v>
      </c>
      <c r="D39" s="45" t="s">
        <v>33</v>
      </c>
      <c r="E39" s="56">
        <f t="shared" si="2"/>
        <v>0</v>
      </c>
      <c r="F39" s="59">
        <v>0</v>
      </c>
      <c r="G39" s="59">
        <v>0</v>
      </c>
      <c r="H39" s="56">
        <f t="shared" si="3"/>
        <v>0</v>
      </c>
      <c r="I39" s="49">
        <v>0</v>
      </c>
      <c r="J39" s="49">
        <v>0</v>
      </c>
      <c r="K39" s="56">
        <f t="shared" si="6"/>
        <v>0</v>
      </c>
      <c r="L39" s="54">
        <f t="shared" si="6"/>
        <v>0</v>
      </c>
      <c r="M39" s="55">
        <f t="shared" si="6"/>
        <v>0</v>
      </c>
      <c r="N39" s="56">
        <f t="shared" si="4"/>
        <v>0</v>
      </c>
      <c r="O39" s="49">
        <v>0</v>
      </c>
      <c r="P39" s="60">
        <v>0</v>
      </c>
    </row>
    <row r="40" spans="1:16" ht="12.75">
      <c r="A40" s="42" t="s">
        <v>67</v>
      </c>
      <c r="B40" s="57" t="s">
        <v>68</v>
      </c>
      <c r="C40" s="58" t="s">
        <v>11</v>
      </c>
      <c r="D40" s="45" t="s">
        <v>33</v>
      </c>
      <c r="E40" s="56">
        <f t="shared" si="2"/>
        <v>0</v>
      </c>
      <c r="F40" s="59">
        <v>0</v>
      </c>
      <c r="G40" s="59">
        <v>0</v>
      </c>
      <c r="H40" s="56">
        <f t="shared" si="3"/>
        <v>0</v>
      </c>
      <c r="I40" s="49">
        <v>0</v>
      </c>
      <c r="J40" s="49">
        <v>0</v>
      </c>
      <c r="K40" s="56">
        <f t="shared" si="6"/>
        <v>0</v>
      </c>
      <c r="L40" s="54">
        <f t="shared" si="6"/>
        <v>0</v>
      </c>
      <c r="M40" s="55">
        <f t="shared" si="6"/>
        <v>0</v>
      </c>
      <c r="N40" s="56">
        <f t="shared" si="4"/>
        <v>0</v>
      </c>
      <c r="O40" s="49">
        <v>0</v>
      </c>
      <c r="P40" s="60">
        <v>0</v>
      </c>
    </row>
    <row r="41" spans="1:16" ht="12.75">
      <c r="A41" s="61" t="s">
        <v>69</v>
      </c>
      <c r="B41" s="74" t="s">
        <v>70</v>
      </c>
      <c r="C41" s="75" t="s">
        <v>11</v>
      </c>
      <c r="D41" s="64" t="s">
        <v>33</v>
      </c>
      <c r="E41" s="65">
        <f t="shared" si="2"/>
        <v>0</v>
      </c>
      <c r="F41" s="28">
        <f>F42+F43+F44</f>
        <v>0</v>
      </c>
      <c r="G41" s="29">
        <f>G42+G43+G44</f>
        <v>0</v>
      </c>
      <c r="H41" s="65">
        <f t="shared" si="3"/>
        <v>0</v>
      </c>
      <c r="I41" s="28">
        <f>I42+I43+I44</f>
        <v>0</v>
      </c>
      <c r="J41" s="29">
        <f>J42+J43+J44</f>
        <v>0</v>
      </c>
      <c r="K41" s="65">
        <f>L41+M41</f>
        <v>0</v>
      </c>
      <c r="L41" s="28">
        <f>L42+L43+L44</f>
        <v>0</v>
      </c>
      <c r="M41" s="29">
        <f>M42+M43+M44</f>
        <v>0</v>
      </c>
      <c r="N41" s="65">
        <f t="shared" si="4"/>
        <v>0</v>
      </c>
      <c r="O41" s="28">
        <f>O42+O43+O44</f>
        <v>0</v>
      </c>
      <c r="P41" s="29">
        <f>P42+P43+P44</f>
        <v>0</v>
      </c>
    </row>
    <row r="42" spans="1:16" ht="12.75">
      <c r="A42" s="42" t="s">
        <v>71</v>
      </c>
      <c r="B42" s="57" t="s">
        <v>72</v>
      </c>
      <c r="C42" s="58" t="s">
        <v>11</v>
      </c>
      <c r="D42" s="45" t="s">
        <v>33</v>
      </c>
      <c r="E42" s="56">
        <f t="shared" si="2"/>
        <v>0</v>
      </c>
      <c r="F42" s="59">
        <v>0</v>
      </c>
      <c r="G42" s="59">
        <v>0</v>
      </c>
      <c r="H42" s="56">
        <f t="shared" si="3"/>
        <v>0</v>
      </c>
      <c r="I42" s="49">
        <v>0</v>
      </c>
      <c r="J42" s="49">
        <v>0</v>
      </c>
      <c r="K42" s="56">
        <f aca="true" t="shared" si="7" ref="K42:M44">N42-H42</f>
        <v>0</v>
      </c>
      <c r="L42" s="54">
        <f t="shared" si="7"/>
        <v>0</v>
      </c>
      <c r="M42" s="55">
        <f t="shared" si="7"/>
        <v>0</v>
      </c>
      <c r="N42" s="56">
        <f t="shared" si="4"/>
        <v>0</v>
      </c>
      <c r="O42" s="49">
        <v>0</v>
      </c>
      <c r="P42" s="60">
        <v>0</v>
      </c>
    </row>
    <row r="43" spans="1:16" ht="12.75">
      <c r="A43" s="42" t="s">
        <v>73</v>
      </c>
      <c r="B43" s="57" t="s">
        <v>74</v>
      </c>
      <c r="C43" s="58" t="s">
        <v>11</v>
      </c>
      <c r="D43" s="45" t="s">
        <v>33</v>
      </c>
      <c r="E43" s="56">
        <f t="shared" si="2"/>
        <v>0</v>
      </c>
      <c r="F43" s="59">
        <v>0</v>
      </c>
      <c r="G43" s="59">
        <v>0</v>
      </c>
      <c r="H43" s="56">
        <f t="shared" si="3"/>
        <v>0</v>
      </c>
      <c r="I43" s="49">
        <v>0</v>
      </c>
      <c r="J43" s="49">
        <v>0</v>
      </c>
      <c r="K43" s="56">
        <f t="shared" si="7"/>
        <v>0</v>
      </c>
      <c r="L43" s="54">
        <f t="shared" si="7"/>
        <v>0</v>
      </c>
      <c r="M43" s="55">
        <f t="shared" si="7"/>
        <v>0</v>
      </c>
      <c r="N43" s="56">
        <f t="shared" si="4"/>
        <v>0</v>
      </c>
      <c r="O43" s="49">
        <v>0</v>
      </c>
      <c r="P43" s="60">
        <v>0</v>
      </c>
    </row>
    <row r="44" spans="1:16" ht="12.75">
      <c r="A44" s="42" t="s">
        <v>75</v>
      </c>
      <c r="B44" s="57" t="s">
        <v>76</v>
      </c>
      <c r="C44" s="58" t="s">
        <v>11</v>
      </c>
      <c r="D44" s="45" t="s">
        <v>33</v>
      </c>
      <c r="E44" s="56">
        <f t="shared" si="2"/>
        <v>0</v>
      </c>
      <c r="F44" s="76">
        <v>0</v>
      </c>
      <c r="G44" s="59">
        <v>0</v>
      </c>
      <c r="H44" s="56">
        <f t="shared" si="3"/>
        <v>0</v>
      </c>
      <c r="I44" s="49">
        <v>0</v>
      </c>
      <c r="J44" s="49">
        <v>0</v>
      </c>
      <c r="K44" s="56">
        <f t="shared" si="7"/>
        <v>0</v>
      </c>
      <c r="L44" s="54">
        <f t="shared" si="7"/>
        <v>0</v>
      </c>
      <c r="M44" s="55">
        <f t="shared" si="7"/>
        <v>0</v>
      </c>
      <c r="N44" s="56">
        <f t="shared" si="4"/>
        <v>0</v>
      </c>
      <c r="O44" s="49">
        <v>0</v>
      </c>
      <c r="P44" s="60">
        <v>0</v>
      </c>
    </row>
    <row r="45" spans="1:16" ht="12.75">
      <c r="A45" s="77" t="s">
        <v>77</v>
      </c>
      <c r="B45" s="74" t="s">
        <v>78</v>
      </c>
      <c r="C45" s="75" t="s">
        <v>79</v>
      </c>
      <c r="D45" s="64" t="s">
        <v>80</v>
      </c>
      <c r="E45" s="65">
        <f t="shared" si="2"/>
        <v>0</v>
      </c>
      <c r="F45" s="28">
        <f>F46+F47+F48</f>
        <v>0</v>
      </c>
      <c r="G45" s="29">
        <f>G46+G47+G48</f>
        <v>0</v>
      </c>
      <c r="H45" s="65">
        <f t="shared" si="3"/>
        <v>0</v>
      </c>
      <c r="I45" s="28">
        <f>I46+I47+I48</f>
        <v>0</v>
      </c>
      <c r="J45" s="29">
        <f>J46+J47+J48</f>
        <v>0</v>
      </c>
      <c r="K45" s="65">
        <f>L45+M45</f>
        <v>0</v>
      </c>
      <c r="L45" s="28">
        <f>L46+L47+L48</f>
        <v>0</v>
      </c>
      <c r="M45" s="29">
        <f>M46+M47+M48</f>
        <v>0</v>
      </c>
      <c r="N45" s="65">
        <f t="shared" si="4"/>
        <v>0</v>
      </c>
      <c r="O45" s="28">
        <f>O46+O47+O48</f>
        <v>0</v>
      </c>
      <c r="P45" s="29">
        <f>P46+P47+P48</f>
        <v>0</v>
      </c>
    </row>
    <row r="46" spans="1:16" ht="12.75">
      <c r="A46" s="42" t="s">
        <v>71</v>
      </c>
      <c r="B46" s="57" t="s">
        <v>81</v>
      </c>
      <c r="C46" s="58" t="s">
        <v>79</v>
      </c>
      <c r="D46" s="45" t="s">
        <v>80</v>
      </c>
      <c r="E46" s="56">
        <f t="shared" si="2"/>
        <v>0</v>
      </c>
      <c r="F46" s="59">
        <v>0</v>
      </c>
      <c r="G46" s="59">
        <v>0</v>
      </c>
      <c r="H46" s="56">
        <f t="shared" si="3"/>
        <v>0</v>
      </c>
      <c r="I46" s="49">
        <v>0</v>
      </c>
      <c r="J46" s="49">
        <v>0</v>
      </c>
      <c r="K46" s="56">
        <f aca="true" t="shared" si="8" ref="K46:M51">N46-H46</f>
        <v>0</v>
      </c>
      <c r="L46" s="54">
        <f t="shared" si="8"/>
        <v>0</v>
      </c>
      <c r="M46" s="55">
        <f t="shared" si="8"/>
        <v>0</v>
      </c>
      <c r="N46" s="56">
        <f t="shared" si="4"/>
        <v>0</v>
      </c>
      <c r="O46" s="49">
        <v>0</v>
      </c>
      <c r="P46" s="60">
        <v>0</v>
      </c>
    </row>
    <row r="47" spans="1:16" ht="12.75">
      <c r="A47" s="42" t="s">
        <v>73</v>
      </c>
      <c r="B47" s="57" t="s">
        <v>82</v>
      </c>
      <c r="C47" s="58" t="s">
        <v>79</v>
      </c>
      <c r="D47" s="45" t="s">
        <v>80</v>
      </c>
      <c r="E47" s="56">
        <f t="shared" si="2"/>
        <v>0</v>
      </c>
      <c r="F47" s="59">
        <v>0</v>
      </c>
      <c r="G47" s="59">
        <v>0</v>
      </c>
      <c r="H47" s="56">
        <f t="shared" si="3"/>
        <v>0</v>
      </c>
      <c r="I47" s="49">
        <v>0</v>
      </c>
      <c r="J47" s="49">
        <v>0</v>
      </c>
      <c r="K47" s="56">
        <f t="shared" si="8"/>
        <v>0</v>
      </c>
      <c r="L47" s="54">
        <f t="shared" si="8"/>
        <v>0</v>
      </c>
      <c r="M47" s="55">
        <f t="shared" si="8"/>
        <v>0</v>
      </c>
      <c r="N47" s="56">
        <f t="shared" si="4"/>
        <v>0</v>
      </c>
      <c r="O47" s="49">
        <v>0</v>
      </c>
      <c r="P47" s="60">
        <v>0</v>
      </c>
    </row>
    <row r="48" spans="1:16" ht="12.75">
      <c r="A48" s="42" t="s">
        <v>75</v>
      </c>
      <c r="B48" s="57" t="s">
        <v>83</v>
      </c>
      <c r="C48" s="58" t="s">
        <v>79</v>
      </c>
      <c r="D48" s="45" t="s">
        <v>80</v>
      </c>
      <c r="E48" s="56">
        <f t="shared" si="2"/>
        <v>0</v>
      </c>
      <c r="F48" s="59">
        <v>0</v>
      </c>
      <c r="G48" s="59">
        <v>0</v>
      </c>
      <c r="H48" s="56">
        <f t="shared" si="3"/>
        <v>0</v>
      </c>
      <c r="I48" s="49">
        <v>0</v>
      </c>
      <c r="J48" s="49">
        <v>0</v>
      </c>
      <c r="K48" s="56">
        <f t="shared" si="8"/>
        <v>0</v>
      </c>
      <c r="L48" s="54">
        <f t="shared" si="8"/>
        <v>0</v>
      </c>
      <c r="M48" s="55">
        <f t="shared" si="8"/>
        <v>0</v>
      </c>
      <c r="N48" s="56">
        <f t="shared" si="4"/>
        <v>0</v>
      </c>
      <c r="O48" s="49">
        <v>0</v>
      </c>
      <c r="P48" s="60">
        <v>0</v>
      </c>
    </row>
    <row r="49" spans="1:16" ht="12.75">
      <c r="A49" s="42" t="s">
        <v>84</v>
      </c>
      <c r="B49" s="57" t="s">
        <v>85</v>
      </c>
      <c r="C49" s="58" t="s">
        <v>79</v>
      </c>
      <c r="D49" s="45" t="s">
        <v>80</v>
      </c>
      <c r="E49" s="56">
        <f t="shared" si="2"/>
        <v>0</v>
      </c>
      <c r="F49" s="59">
        <v>0</v>
      </c>
      <c r="G49" s="59">
        <v>0</v>
      </c>
      <c r="H49" s="56">
        <f t="shared" si="3"/>
        <v>0</v>
      </c>
      <c r="I49" s="49">
        <v>0</v>
      </c>
      <c r="J49" s="49">
        <v>0</v>
      </c>
      <c r="K49" s="56">
        <f t="shared" si="8"/>
        <v>0</v>
      </c>
      <c r="L49" s="54">
        <f t="shared" si="8"/>
        <v>0</v>
      </c>
      <c r="M49" s="55">
        <f t="shared" si="8"/>
        <v>0</v>
      </c>
      <c r="N49" s="56">
        <f t="shared" si="4"/>
        <v>0</v>
      </c>
      <c r="O49" s="49">
        <v>0</v>
      </c>
      <c r="P49" s="60">
        <v>0</v>
      </c>
    </row>
    <row r="50" spans="1:16" ht="12.75">
      <c r="A50" s="42" t="s">
        <v>86</v>
      </c>
      <c r="B50" s="57" t="s">
        <v>87</v>
      </c>
      <c r="C50" s="58" t="s">
        <v>11</v>
      </c>
      <c r="D50" s="69" t="s">
        <v>33</v>
      </c>
      <c r="E50" s="56">
        <f t="shared" si="2"/>
        <v>0</v>
      </c>
      <c r="F50" s="59">
        <v>0</v>
      </c>
      <c r="G50" s="59">
        <v>0</v>
      </c>
      <c r="H50" s="56">
        <f t="shared" si="3"/>
        <v>0</v>
      </c>
      <c r="I50" s="49">
        <v>0</v>
      </c>
      <c r="J50" s="49">
        <v>0</v>
      </c>
      <c r="K50" s="56">
        <f t="shared" si="8"/>
        <v>0</v>
      </c>
      <c r="L50" s="54">
        <f t="shared" si="8"/>
        <v>0</v>
      </c>
      <c r="M50" s="55">
        <f t="shared" si="8"/>
        <v>0</v>
      </c>
      <c r="N50" s="56">
        <f t="shared" si="4"/>
        <v>0</v>
      </c>
      <c r="O50" s="49">
        <v>0</v>
      </c>
      <c r="P50" s="60">
        <v>0</v>
      </c>
    </row>
    <row r="51" spans="1:16" ht="12.75">
      <c r="A51" s="42" t="s">
        <v>88</v>
      </c>
      <c r="B51" s="57" t="s">
        <v>89</v>
      </c>
      <c r="C51" s="58" t="s">
        <v>11</v>
      </c>
      <c r="D51" s="45" t="s">
        <v>33</v>
      </c>
      <c r="E51" s="56">
        <f t="shared" si="2"/>
        <v>0</v>
      </c>
      <c r="F51" s="59">
        <v>0</v>
      </c>
      <c r="G51" s="59">
        <v>0</v>
      </c>
      <c r="H51" s="56">
        <f t="shared" si="3"/>
        <v>0</v>
      </c>
      <c r="I51" s="49">
        <v>0</v>
      </c>
      <c r="J51" s="49">
        <v>0</v>
      </c>
      <c r="K51" s="56">
        <f t="shared" si="8"/>
        <v>0</v>
      </c>
      <c r="L51" s="54">
        <f t="shared" si="8"/>
        <v>0</v>
      </c>
      <c r="M51" s="55">
        <f t="shared" si="8"/>
        <v>0</v>
      </c>
      <c r="N51" s="56">
        <f t="shared" si="4"/>
        <v>0</v>
      </c>
      <c r="O51" s="49">
        <v>0</v>
      </c>
      <c r="P51" s="60">
        <v>0</v>
      </c>
    </row>
    <row r="52" spans="1:16" ht="12.75">
      <c r="A52" s="78" t="s">
        <v>90</v>
      </c>
      <c r="B52" s="74" t="s">
        <v>91</v>
      </c>
      <c r="C52" s="75" t="s">
        <v>11</v>
      </c>
      <c r="D52" s="79" t="s">
        <v>33</v>
      </c>
      <c r="E52" s="65">
        <f t="shared" si="2"/>
        <v>0</v>
      </c>
      <c r="F52" s="28">
        <f>F53+F54+F55</f>
        <v>0</v>
      </c>
      <c r="G52" s="29">
        <f>G53+G54+G55</f>
        <v>0</v>
      </c>
      <c r="H52" s="65">
        <f t="shared" si="3"/>
        <v>0</v>
      </c>
      <c r="I52" s="28">
        <f>I53+I54+I55</f>
        <v>0</v>
      </c>
      <c r="J52" s="29">
        <f>J53+J54+J55</f>
        <v>0</v>
      </c>
      <c r="K52" s="65">
        <f>L52+M52</f>
        <v>0</v>
      </c>
      <c r="L52" s="28">
        <f>L53+L54+L55</f>
        <v>0</v>
      </c>
      <c r="M52" s="29">
        <f>M53+M54+M55</f>
        <v>0</v>
      </c>
      <c r="N52" s="65">
        <f t="shared" si="4"/>
        <v>0</v>
      </c>
      <c r="O52" s="28">
        <f>O53+O54+O55</f>
        <v>0</v>
      </c>
      <c r="P52" s="29">
        <f>P53+P54+P55</f>
        <v>0</v>
      </c>
    </row>
    <row r="53" spans="1:16" ht="12.75">
      <c r="A53" s="42" t="s">
        <v>92</v>
      </c>
      <c r="B53" s="57" t="s">
        <v>93</v>
      </c>
      <c r="C53" s="58" t="s">
        <v>11</v>
      </c>
      <c r="D53" s="45" t="s">
        <v>33</v>
      </c>
      <c r="E53" s="56">
        <f t="shared" si="2"/>
        <v>0</v>
      </c>
      <c r="F53" s="76">
        <v>0</v>
      </c>
      <c r="G53" s="76">
        <v>0</v>
      </c>
      <c r="H53" s="56">
        <f t="shared" si="3"/>
        <v>0</v>
      </c>
      <c r="I53" s="49">
        <v>0</v>
      </c>
      <c r="J53" s="49">
        <v>0</v>
      </c>
      <c r="K53" s="56">
        <f aca="true" t="shared" si="9" ref="K53:M56">N53-H53</f>
        <v>0</v>
      </c>
      <c r="L53" s="54">
        <f t="shared" si="9"/>
        <v>0</v>
      </c>
      <c r="M53" s="55">
        <f t="shared" si="9"/>
        <v>0</v>
      </c>
      <c r="N53" s="56">
        <f t="shared" si="4"/>
        <v>0</v>
      </c>
      <c r="O53" s="49">
        <v>0</v>
      </c>
      <c r="P53" s="60">
        <v>0</v>
      </c>
    </row>
    <row r="54" spans="1:16" ht="12.75">
      <c r="A54" s="42" t="s">
        <v>94</v>
      </c>
      <c r="B54" s="57" t="s">
        <v>95</v>
      </c>
      <c r="C54" s="58" t="s">
        <v>11</v>
      </c>
      <c r="D54" s="45" t="s">
        <v>33</v>
      </c>
      <c r="E54" s="56">
        <f t="shared" si="2"/>
        <v>0</v>
      </c>
      <c r="F54" s="76">
        <v>0</v>
      </c>
      <c r="G54" s="76">
        <v>0</v>
      </c>
      <c r="H54" s="56">
        <f t="shared" si="3"/>
        <v>0</v>
      </c>
      <c r="I54" s="49">
        <v>0</v>
      </c>
      <c r="J54" s="49">
        <v>0</v>
      </c>
      <c r="K54" s="56">
        <f t="shared" si="9"/>
        <v>0</v>
      </c>
      <c r="L54" s="54">
        <f t="shared" si="9"/>
        <v>0</v>
      </c>
      <c r="M54" s="55">
        <f t="shared" si="9"/>
        <v>0</v>
      </c>
      <c r="N54" s="56">
        <f t="shared" si="4"/>
        <v>0</v>
      </c>
      <c r="O54" s="49">
        <v>0</v>
      </c>
      <c r="P54" s="60">
        <v>0</v>
      </c>
    </row>
    <row r="55" spans="1:16" ht="12.75">
      <c r="A55" s="42" t="s">
        <v>96</v>
      </c>
      <c r="B55" s="57" t="s">
        <v>97</v>
      </c>
      <c r="C55" s="58" t="s">
        <v>11</v>
      </c>
      <c r="D55" s="45" t="s">
        <v>33</v>
      </c>
      <c r="E55" s="56">
        <f t="shared" si="2"/>
        <v>0</v>
      </c>
      <c r="F55" s="76">
        <v>0</v>
      </c>
      <c r="G55" s="76">
        <v>0</v>
      </c>
      <c r="H55" s="56">
        <f t="shared" si="3"/>
        <v>0</v>
      </c>
      <c r="I55" s="49">
        <v>0</v>
      </c>
      <c r="J55" s="49">
        <v>0</v>
      </c>
      <c r="K55" s="56">
        <f t="shared" si="9"/>
        <v>0</v>
      </c>
      <c r="L55" s="54">
        <f t="shared" si="9"/>
        <v>0</v>
      </c>
      <c r="M55" s="55">
        <f t="shared" si="9"/>
        <v>0</v>
      </c>
      <c r="N55" s="56">
        <f t="shared" si="4"/>
        <v>0</v>
      </c>
      <c r="O55" s="49">
        <v>0</v>
      </c>
      <c r="P55" s="60">
        <v>0</v>
      </c>
    </row>
    <row r="56" spans="1:16" ht="12.75">
      <c r="A56" s="80" t="s">
        <v>98</v>
      </c>
      <c r="B56" s="81" t="s">
        <v>99</v>
      </c>
      <c r="C56" s="82" t="s">
        <v>11</v>
      </c>
      <c r="D56" s="83" t="s">
        <v>33</v>
      </c>
      <c r="E56" s="84">
        <f t="shared" si="2"/>
        <v>0</v>
      </c>
      <c r="F56" s="76">
        <v>0</v>
      </c>
      <c r="G56" s="76">
        <v>0</v>
      </c>
      <c r="H56" s="84">
        <f t="shared" si="3"/>
        <v>0</v>
      </c>
      <c r="I56" s="85">
        <v>0</v>
      </c>
      <c r="J56" s="85">
        <v>0</v>
      </c>
      <c r="K56" s="84">
        <f t="shared" si="9"/>
        <v>0</v>
      </c>
      <c r="L56" s="86">
        <f t="shared" si="9"/>
        <v>0</v>
      </c>
      <c r="M56" s="87">
        <f t="shared" si="9"/>
        <v>0</v>
      </c>
      <c r="N56" s="84">
        <f t="shared" si="4"/>
        <v>0</v>
      </c>
      <c r="O56" s="85">
        <v>0</v>
      </c>
      <c r="P56" s="88">
        <v>0</v>
      </c>
    </row>
    <row r="57" spans="1:10" s="6" customFormat="1" ht="18.75" customHeight="1">
      <c r="A57" s="89" t="s">
        <v>100</v>
      </c>
      <c r="B57" s="89"/>
      <c r="C57" s="89"/>
      <c r="D57" s="89"/>
      <c r="E57" s="89"/>
      <c r="F57" s="89"/>
      <c r="G57" s="89"/>
      <c r="H57" s="89"/>
      <c r="I57" s="89"/>
      <c r="J57" s="89"/>
    </row>
    <row r="58" spans="1:10" s="14" customFormat="1" ht="12.75">
      <c r="A58" s="90" t="s">
        <v>2</v>
      </c>
      <c r="B58" s="91" t="s">
        <v>3</v>
      </c>
      <c r="C58" s="92" t="s">
        <v>4</v>
      </c>
      <c r="D58" s="93" t="s">
        <v>5</v>
      </c>
      <c r="E58" s="94" t="s">
        <v>6</v>
      </c>
      <c r="F58" s="95" t="s">
        <v>7</v>
      </c>
      <c r="G58" s="95" t="s">
        <v>8</v>
      </c>
      <c r="H58" s="96" t="s">
        <v>9</v>
      </c>
      <c r="I58" s="97"/>
      <c r="J58" s="97"/>
    </row>
    <row r="59" spans="1:8" ht="12.75">
      <c r="A59" s="98" t="s">
        <v>101</v>
      </c>
      <c r="B59" s="16">
        <v>50</v>
      </c>
      <c r="C59" s="99" t="s">
        <v>11</v>
      </c>
      <c r="D59" s="100" t="s">
        <v>33</v>
      </c>
      <c r="E59" s="101">
        <v>0</v>
      </c>
      <c r="F59" s="102">
        <v>0</v>
      </c>
      <c r="G59" s="103">
        <f>F59</f>
        <v>0</v>
      </c>
      <c r="H59" s="104">
        <v>0</v>
      </c>
    </row>
    <row r="60" spans="1:8" ht="12.75">
      <c r="A60" s="98" t="s">
        <v>102</v>
      </c>
      <c r="B60" s="105" t="s">
        <v>103</v>
      </c>
      <c r="C60" s="99" t="s">
        <v>11</v>
      </c>
      <c r="D60" s="100" t="s">
        <v>33</v>
      </c>
      <c r="E60" s="19">
        <v>0</v>
      </c>
      <c r="F60" s="106">
        <v>0</v>
      </c>
      <c r="G60" s="21">
        <f aca="true" t="shared" si="10" ref="G60:G70">H60-F60</f>
        <v>0</v>
      </c>
      <c r="H60" s="107">
        <v>0</v>
      </c>
    </row>
    <row r="61" spans="1:8" ht="12.75">
      <c r="A61" s="98" t="s">
        <v>104</v>
      </c>
      <c r="B61" s="105" t="s">
        <v>105</v>
      </c>
      <c r="C61" s="99" t="s">
        <v>11</v>
      </c>
      <c r="D61" s="100" t="s">
        <v>33</v>
      </c>
      <c r="E61" s="19">
        <v>0</v>
      </c>
      <c r="F61" s="106">
        <v>0</v>
      </c>
      <c r="G61" s="21">
        <f t="shared" si="10"/>
        <v>0</v>
      </c>
      <c r="H61" s="107">
        <v>0</v>
      </c>
    </row>
    <row r="62" spans="1:8" ht="12.75">
      <c r="A62" s="98" t="s">
        <v>106</v>
      </c>
      <c r="B62" s="105" t="s">
        <v>107</v>
      </c>
      <c r="C62" s="99" t="s">
        <v>11</v>
      </c>
      <c r="D62" s="100" t="s">
        <v>33</v>
      </c>
      <c r="E62" s="19">
        <v>0</v>
      </c>
      <c r="F62" s="106">
        <v>0</v>
      </c>
      <c r="G62" s="21">
        <f t="shared" si="10"/>
        <v>0</v>
      </c>
      <c r="H62" s="107">
        <v>0</v>
      </c>
    </row>
    <row r="63" spans="1:8" ht="26.25" customHeight="1">
      <c r="A63" s="98" t="s">
        <v>108</v>
      </c>
      <c r="B63" s="105" t="s">
        <v>109</v>
      </c>
      <c r="C63" s="99" t="s">
        <v>11</v>
      </c>
      <c r="D63" s="100" t="s">
        <v>33</v>
      </c>
      <c r="E63" s="19">
        <v>0</v>
      </c>
      <c r="F63" s="106">
        <v>0</v>
      </c>
      <c r="G63" s="21">
        <f t="shared" si="10"/>
        <v>0</v>
      </c>
      <c r="H63" s="107">
        <v>0</v>
      </c>
    </row>
    <row r="64" spans="1:8" ht="12.75">
      <c r="A64" s="98" t="s">
        <v>110</v>
      </c>
      <c r="B64" s="105" t="s">
        <v>111</v>
      </c>
      <c r="C64" s="99" t="s">
        <v>11</v>
      </c>
      <c r="D64" s="100" t="s">
        <v>33</v>
      </c>
      <c r="E64" s="19">
        <v>0</v>
      </c>
      <c r="F64" s="106">
        <v>0</v>
      </c>
      <c r="G64" s="21">
        <f t="shared" si="10"/>
        <v>0</v>
      </c>
      <c r="H64" s="107">
        <v>0</v>
      </c>
    </row>
    <row r="65" spans="1:8" ht="12.75">
      <c r="A65" s="98" t="s">
        <v>112</v>
      </c>
      <c r="B65" s="105" t="s">
        <v>113</v>
      </c>
      <c r="C65" s="99" t="s">
        <v>11</v>
      </c>
      <c r="D65" s="100" t="s">
        <v>33</v>
      </c>
      <c r="E65" s="19">
        <v>0</v>
      </c>
      <c r="F65" s="106">
        <v>0</v>
      </c>
      <c r="G65" s="21">
        <f t="shared" si="10"/>
        <v>0</v>
      </c>
      <c r="H65" s="107">
        <v>0</v>
      </c>
    </row>
    <row r="66" spans="1:8" ht="12.75">
      <c r="A66" s="98" t="s">
        <v>114</v>
      </c>
      <c r="B66" s="105" t="s">
        <v>115</v>
      </c>
      <c r="C66" s="99" t="s">
        <v>11</v>
      </c>
      <c r="D66" s="100" t="s">
        <v>33</v>
      </c>
      <c r="E66" s="19">
        <v>0</v>
      </c>
      <c r="F66" s="106">
        <v>0</v>
      </c>
      <c r="G66" s="21">
        <f t="shared" si="10"/>
        <v>0</v>
      </c>
      <c r="H66" s="107">
        <v>0</v>
      </c>
    </row>
    <row r="67" spans="1:8" ht="12.75">
      <c r="A67" s="98" t="s">
        <v>116</v>
      </c>
      <c r="B67" s="105" t="s">
        <v>117</v>
      </c>
      <c r="C67" s="99" t="s">
        <v>79</v>
      </c>
      <c r="D67" s="100" t="s">
        <v>80</v>
      </c>
      <c r="E67" s="19">
        <v>0</v>
      </c>
      <c r="F67" s="106">
        <v>0</v>
      </c>
      <c r="G67" s="21">
        <f t="shared" si="10"/>
        <v>0</v>
      </c>
      <c r="H67" s="107">
        <v>0</v>
      </c>
    </row>
    <row r="68" spans="1:8" ht="12.75">
      <c r="A68" s="98" t="s">
        <v>118</v>
      </c>
      <c r="B68" s="105" t="s">
        <v>119</v>
      </c>
      <c r="C68" s="99" t="s">
        <v>11</v>
      </c>
      <c r="D68" s="100" t="s">
        <v>33</v>
      </c>
      <c r="E68" s="108">
        <v>0</v>
      </c>
      <c r="F68" s="106">
        <v>0</v>
      </c>
      <c r="G68" s="21">
        <f>H68</f>
        <v>0</v>
      </c>
      <c r="H68" s="107">
        <v>0</v>
      </c>
    </row>
    <row r="69" spans="1:8" ht="12.75">
      <c r="A69" s="98" t="s">
        <v>120</v>
      </c>
      <c r="B69" s="105" t="s">
        <v>121</v>
      </c>
      <c r="C69" s="99" t="s">
        <v>11</v>
      </c>
      <c r="D69" s="100" t="s">
        <v>33</v>
      </c>
      <c r="E69" s="108">
        <v>0</v>
      </c>
      <c r="F69" s="106">
        <v>0</v>
      </c>
      <c r="G69" s="21">
        <f>H69</f>
        <v>0</v>
      </c>
      <c r="H69" s="107">
        <v>0</v>
      </c>
    </row>
    <row r="70" spans="1:8" ht="12.75">
      <c r="A70" s="98" t="s">
        <v>122</v>
      </c>
      <c r="B70" s="105" t="s">
        <v>123</v>
      </c>
      <c r="C70" s="99" t="s">
        <v>79</v>
      </c>
      <c r="D70" s="100" t="s">
        <v>80</v>
      </c>
      <c r="E70" s="108">
        <v>0</v>
      </c>
      <c r="F70" s="106">
        <v>0</v>
      </c>
      <c r="G70" s="21">
        <f t="shared" si="10"/>
        <v>0</v>
      </c>
      <c r="H70" s="107">
        <v>0</v>
      </c>
    </row>
    <row r="71" spans="1:8" ht="12.75">
      <c r="A71" s="98" t="s">
        <v>124</v>
      </c>
      <c r="B71" s="109" t="s">
        <v>125</v>
      </c>
      <c r="C71" s="110" t="s">
        <v>11</v>
      </c>
      <c r="D71" s="111" t="s">
        <v>33</v>
      </c>
      <c r="E71" s="27">
        <f>E72+E73+E74+E75</f>
        <v>0</v>
      </c>
      <c r="F71" s="28">
        <f>F72+F73+F74+F75</f>
        <v>0</v>
      </c>
      <c r="G71" s="28">
        <f>G72+G73+G74+G75</f>
        <v>0</v>
      </c>
      <c r="H71" s="29">
        <f>H72+H73+H74+H75</f>
        <v>0</v>
      </c>
    </row>
    <row r="72" spans="1:8" ht="12.75">
      <c r="A72" s="98" t="s">
        <v>126</v>
      </c>
      <c r="B72" s="105" t="s">
        <v>127</v>
      </c>
      <c r="C72" s="99" t="s">
        <v>11</v>
      </c>
      <c r="D72" s="100" t="s">
        <v>33</v>
      </c>
      <c r="E72" s="19">
        <v>0</v>
      </c>
      <c r="F72" s="106">
        <v>0</v>
      </c>
      <c r="G72" s="21">
        <f>H72-F72</f>
        <v>0</v>
      </c>
      <c r="H72" s="107">
        <v>0</v>
      </c>
    </row>
    <row r="73" spans="1:8" ht="12.75">
      <c r="A73" s="98" t="s">
        <v>128</v>
      </c>
      <c r="B73" s="105" t="s">
        <v>129</v>
      </c>
      <c r="C73" s="99" t="s">
        <v>11</v>
      </c>
      <c r="D73" s="100" t="s">
        <v>33</v>
      </c>
      <c r="E73" s="19">
        <v>0</v>
      </c>
      <c r="F73" s="106">
        <v>0</v>
      </c>
      <c r="G73" s="21">
        <f>H73-F73</f>
        <v>0</v>
      </c>
      <c r="H73" s="107">
        <v>0</v>
      </c>
    </row>
    <row r="74" spans="1:8" ht="12.75">
      <c r="A74" s="98" t="s">
        <v>130</v>
      </c>
      <c r="B74" s="105" t="s">
        <v>131</v>
      </c>
      <c r="C74" s="99" t="s">
        <v>11</v>
      </c>
      <c r="D74" s="100" t="s">
        <v>33</v>
      </c>
      <c r="E74" s="19">
        <v>0</v>
      </c>
      <c r="F74" s="106">
        <v>0</v>
      </c>
      <c r="G74" s="21">
        <f>H74-F74</f>
        <v>0</v>
      </c>
      <c r="H74" s="107">
        <v>0</v>
      </c>
    </row>
    <row r="75" spans="1:8" ht="12.75">
      <c r="A75" s="112" t="s">
        <v>132</v>
      </c>
      <c r="B75" s="113" t="s">
        <v>133</v>
      </c>
      <c r="C75" s="114" t="s">
        <v>11</v>
      </c>
      <c r="D75" s="115" t="s">
        <v>33</v>
      </c>
      <c r="E75" s="116">
        <v>0</v>
      </c>
      <c r="F75" s="117">
        <v>0</v>
      </c>
      <c r="G75" s="34">
        <f>H75-F75</f>
        <v>0</v>
      </c>
      <c r="H75" s="118">
        <v>0</v>
      </c>
    </row>
    <row r="77" spans="1:8" s="121" customFormat="1" ht="15" customHeight="1">
      <c r="A77" s="119" t="s">
        <v>134</v>
      </c>
      <c r="B77" s="119"/>
      <c r="C77" s="120" t="s">
        <v>135</v>
      </c>
      <c r="D77" s="120"/>
      <c r="E77" s="119"/>
      <c r="F77" s="119"/>
      <c r="G77" s="120" t="s">
        <v>136</v>
      </c>
      <c r="H77" s="120"/>
    </row>
    <row r="78" spans="1:8" ht="12.75">
      <c r="A78" s="122"/>
      <c r="B78" s="122"/>
      <c r="C78" s="122"/>
      <c r="D78" s="122"/>
      <c r="E78" s="122"/>
      <c r="F78" s="122"/>
      <c r="G78" s="122"/>
      <c r="H78" s="122"/>
    </row>
    <row r="79" spans="1:8" ht="12.75">
      <c r="A79" s="122"/>
      <c r="B79" s="122"/>
      <c r="C79" s="122"/>
      <c r="D79" s="122"/>
      <c r="E79" s="122"/>
      <c r="F79" s="122"/>
      <c r="G79" s="122"/>
      <c r="H79" s="122"/>
    </row>
  </sheetData>
  <sheetProtection password="C7F5" sheet="1"/>
  <mergeCells count="22">
    <mergeCell ref="A1:H1"/>
    <mergeCell ref="A2:H2"/>
    <mergeCell ref="A19:P19"/>
    <mergeCell ref="A20:A22"/>
    <mergeCell ref="B20:B22"/>
    <mergeCell ref="C20:C22"/>
    <mergeCell ref="D20:D22"/>
    <mergeCell ref="E20:G20"/>
    <mergeCell ref="H20:J20"/>
    <mergeCell ref="K20:M20"/>
    <mergeCell ref="N20:P20"/>
    <mergeCell ref="E21:E22"/>
    <mergeCell ref="F21:G21"/>
    <mergeCell ref="H21:H22"/>
    <mergeCell ref="I21:J21"/>
    <mergeCell ref="K21:K22"/>
    <mergeCell ref="L21:M21"/>
    <mergeCell ref="N21:N22"/>
    <mergeCell ref="O21:P21"/>
    <mergeCell ref="A57:J57"/>
    <mergeCell ref="C77:D77"/>
    <mergeCell ref="G77:H77"/>
  </mergeCells>
  <printOptions/>
  <pageMargins left="0.39375" right="0.39375" top="0.7875" bottom="0.7875" header="0.5118055555555555" footer="0.5118055555555555"/>
  <pageSetup horizontalDpi="300" verticalDpi="300" orientation="landscape" paperSize="9" scale="57"/>
</worksheet>
</file>

<file path=xl/worksheets/sheet10.xml><?xml version="1.0" encoding="utf-8"?>
<worksheet xmlns="http://schemas.openxmlformats.org/spreadsheetml/2006/main" xmlns:r="http://schemas.openxmlformats.org/officeDocument/2006/relationships">
  <sheetPr>
    <tabColor indexed="50"/>
  </sheetPr>
  <dimension ref="A1:BH77"/>
  <sheetViews>
    <sheetView zoomScale="105" zoomScaleNormal="105" workbookViewId="0" topLeftCell="A1">
      <selection activeCell="F13" sqref="F13"/>
    </sheetView>
  </sheetViews>
  <sheetFormatPr defaultColWidth="10.00390625" defaultRowHeight="12.75"/>
  <cols>
    <col min="1" max="1" width="86.375" style="200" customWidth="1"/>
    <col min="2" max="4" width="10.25390625" style="200" customWidth="1"/>
    <col min="5" max="5" width="10.375" style="200" customWidth="1"/>
    <col min="6" max="6" width="11.125" style="200" customWidth="1"/>
    <col min="7" max="7" width="11.875" style="200" customWidth="1"/>
    <col min="8" max="8" width="10.875" style="200" customWidth="1"/>
    <col min="9" max="9" width="11.625" style="200" customWidth="1"/>
    <col min="10" max="10" width="10.625" style="200" customWidth="1"/>
    <col min="11" max="16384" width="10.25390625" style="200" customWidth="1"/>
  </cols>
  <sheetData>
    <row r="1" spans="1:16" ht="42.75" customHeight="1">
      <c r="A1" s="2" t="s">
        <v>175</v>
      </c>
      <c r="B1" s="2"/>
      <c r="C1" s="2"/>
      <c r="D1" s="2"/>
      <c r="E1" s="2"/>
      <c r="F1" s="2"/>
      <c r="G1" s="2"/>
      <c r="H1" s="2"/>
      <c r="I1" s="201"/>
      <c r="J1" s="201"/>
      <c r="K1" s="201"/>
      <c r="L1" s="201"/>
      <c r="M1" s="201"/>
      <c r="N1" s="201"/>
      <c r="O1" s="201"/>
      <c r="P1" s="201"/>
    </row>
    <row r="2" spans="1:10" s="204" customFormat="1" ht="18.75" customHeight="1">
      <c r="A2" s="202" t="s">
        <v>1</v>
      </c>
      <c r="B2" s="202"/>
      <c r="C2" s="202"/>
      <c r="D2" s="202"/>
      <c r="E2" s="202"/>
      <c r="F2" s="202"/>
      <c r="G2" s="202"/>
      <c r="H2" s="202"/>
      <c r="I2" s="203"/>
      <c r="J2" s="203"/>
    </row>
    <row r="3" spans="1:8" s="211" customFormat="1" ht="12.75">
      <c r="A3" s="205" t="s">
        <v>2</v>
      </c>
      <c r="B3" s="206" t="s">
        <v>3</v>
      </c>
      <c r="C3" s="205" t="s">
        <v>4</v>
      </c>
      <c r="D3" s="207" t="s">
        <v>5</v>
      </c>
      <c r="E3" s="208" t="s">
        <v>6</v>
      </c>
      <c r="F3" s="209" t="s">
        <v>7</v>
      </c>
      <c r="G3" s="209" t="s">
        <v>8</v>
      </c>
      <c r="H3" s="210" t="s">
        <v>9</v>
      </c>
    </row>
    <row r="4" spans="1:8" ht="12.75">
      <c r="A4" s="212" t="s">
        <v>10</v>
      </c>
      <c r="B4" s="213">
        <v>1</v>
      </c>
      <c r="C4" s="214" t="s">
        <v>11</v>
      </c>
      <c r="D4" s="215">
        <v>642</v>
      </c>
      <c r="E4" s="216">
        <f>'1.Автодороги'!E4+'2.жилищный'!E4+'3.Земельный'!E4+'4.Охрана природ.территор'!E4+'5.Лесной'!E4+'6.Прочие'!E4+'7.Прочие'!E4+'8.Безопасность пассаж перевозок'!E4+'9.Рынки и торговля'!E4</f>
        <v>0</v>
      </c>
      <c r="F4" s="217">
        <f>'1.Автодороги'!F4+'2.жилищный'!F4+'3.Земельный'!F4+'4.Охрана природ.территор'!F4+'5.Лесной'!F4+'6.Прочие'!F4+'7.Прочие'!F4+'8.Безопасность пассаж перевозок'!F4+'9.Рынки и торговля'!F4</f>
        <v>0</v>
      </c>
      <c r="G4" s="217">
        <f>'1.Автодороги'!G4+'2.жилищный'!G4+'3.Земельный'!G4+'4.Охрана природ.территор'!G4+'5.Лесной'!G4+'6.Прочие'!G4+'7.Прочие'!G4+'8.Безопасность пассаж перевозок'!G4+'9.Рынки и торговля'!G4</f>
        <v>0</v>
      </c>
      <c r="H4" s="218">
        <f>'1.Автодороги'!H4+'2.жилищный'!H4+'3.Земельный'!H4+'4.Охрана природ.территор'!H4+'5.Лесной'!H4+'6.Прочие'!H4+'7.Прочие'!H4+'8.Безопасность пассаж перевозок'!H4+'9.Рынки и торговля'!H4</f>
        <v>0</v>
      </c>
    </row>
    <row r="5" spans="1:8" ht="12.75">
      <c r="A5" s="219" t="s">
        <v>12</v>
      </c>
      <c r="B5" s="220">
        <f aca="true" t="shared" si="0" ref="B5:B18">B4+1</f>
        <v>2</v>
      </c>
      <c r="C5" s="221" t="s">
        <v>11</v>
      </c>
      <c r="D5" s="222">
        <v>642</v>
      </c>
      <c r="E5" s="27">
        <f>'1.Автодороги'!E5+'2.жилищный'!E5+'3.Земельный'!E5+'4.Охрана природ.территор'!E5+'5.Лесной'!E5+'6.Прочие'!E5+'7.Прочие'!E5+'8.Безопасность пассаж перевозок'!E5+'9.Рынки и торговля'!E5</f>
        <v>0</v>
      </c>
      <c r="F5" s="28">
        <f>'1.Автодороги'!F5+'2.жилищный'!F5+'3.Земельный'!F5+'4.Охрана природ.территор'!F5+'5.Лесной'!F5+'6.Прочие'!F5+'7.Прочие'!F5+'8.Безопасность пассаж перевозок'!F5+'9.Рынки и торговля'!F5</f>
        <v>0</v>
      </c>
      <c r="G5" s="28">
        <f>'1.Автодороги'!G5+'2.жилищный'!G5+'3.Земельный'!G5+'4.Охрана природ.территор'!G5+'5.Лесной'!G5+'6.Прочие'!G5+'7.Прочие'!G5+'8.Безопасность пассаж перевозок'!G5+'9.Рынки и торговля'!G5</f>
        <v>0</v>
      </c>
      <c r="H5" s="29">
        <f>'1.Автодороги'!H5+'2.жилищный'!H5+'3.Земельный'!H5+'4.Охрана природ.территор'!H5+'5.Лесной'!H5+'6.Прочие'!H5+'7.Прочие'!H5+'8.Безопасность пассаж перевозок'!H5+'9.Рынки и торговля'!H5</f>
        <v>0</v>
      </c>
    </row>
    <row r="6" spans="1:8" ht="12.75">
      <c r="A6" s="212" t="s">
        <v>13</v>
      </c>
      <c r="B6" s="213">
        <f t="shared" si="0"/>
        <v>3</v>
      </c>
      <c r="C6" s="214" t="s">
        <v>11</v>
      </c>
      <c r="D6" s="215">
        <v>642</v>
      </c>
      <c r="E6" s="223">
        <f>'1.Автодороги'!E6+'2.жилищный'!E6+'3.Земельный'!E6+'4.Охрана природ.территор'!E6+'5.Лесной'!E6+'6.Прочие'!E6+'7.Прочие'!E6+'8.Безопасность пассаж перевозок'!E6+'9.Рынки и торговля'!E6</f>
        <v>0</v>
      </c>
      <c r="F6" s="21">
        <f>'1.Автодороги'!F6+'2.жилищный'!F6+'3.Земельный'!F6+'4.Охрана природ.территор'!F6+'5.Лесной'!F6+'6.Прочие'!F6+'7.Прочие'!F6+'8.Безопасность пассаж перевозок'!F6+'9.Рынки и торговля'!F6</f>
        <v>0</v>
      </c>
      <c r="G6" s="21">
        <f>'1.Автодороги'!G6+'2.жилищный'!G6+'3.Земельный'!G6+'4.Охрана природ.территор'!G6+'5.Лесной'!G6+'6.Прочие'!G6+'7.Прочие'!G6+'8.Безопасность пассаж перевозок'!G6+'9.Рынки и торговля'!G6</f>
        <v>0</v>
      </c>
      <c r="H6" s="224">
        <f>'1.Автодороги'!H6+'2.жилищный'!H6+'3.Земельный'!H6+'4.Охрана природ.территор'!H6+'5.Лесной'!H6+'6.Прочие'!H6+'7.Прочие'!H6+'8.Безопасность пассаж перевозок'!H6+'9.Рынки и торговля'!H6</f>
        <v>0</v>
      </c>
    </row>
    <row r="7" spans="1:8" ht="24" customHeight="1">
      <c r="A7" s="212" t="s">
        <v>14</v>
      </c>
      <c r="B7" s="213">
        <f t="shared" si="0"/>
        <v>4</v>
      </c>
      <c r="C7" s="214" t="s">
        <v>11</v>
      </c>
      <c r="D7" s="215">
        <v>642</v>
      </c>
      <c r="E7" s="223">
        <f>'1.Автодороги'!E7+'2.жилищный'!E7+'3.Земельный'!E7+'4.Охрана природ.территор'!E7+'5.Лесной'!E7+'6.Прочие'!E7+'7.Прочие'!E7+'8.Безопасность пассаж перевозок'!E7+'9.Рынки и торговля'!E7</f>
        <v>0</v>
      </c>
      <c r="F7" s="21">
        <f>'1.Автодороги'!F7+'2.жилищный'!F7+'3.Земельный'!F7+'4.Охрана природ.территор'!F7+'5.Лесной'!F7+'6.Прочие'!F7+'7.Прочие'!F7+'8.Безопасность пассаж перевозок'!F7+'9.Рынки и торговля'!F7</f>
        <v>0</v>
      </c>
      <c r="G7" s="21">
        <f>'1.Автодороги'!G7+'2.жилищный'!G7+'3.Земельный'!G7+'4.Охрана природ.территор'!G7+'5.Лесной'!G7+'6.Прочие'!G7+'7.Прочие'!G7+'8.Безопасность пассаж перевозок'!G7+'9.Рынки и торговля'!G7</f>
        <v>0</v>
      </c>
      <c r="H7" s="224">
        <f>'1.Автодороги'!H7+'2.жилищный'!H7+'3.Земельный'!H7+'4.Охрана природ.территор'!H7+'5.Лесной'!H7+'6.Прочие'!H7+'7.Прочие'!H7+'8.Безопасность пассаж перевозок'!H7+'9.Рынки и торговля'!H7</f>
        <v>0</v>
      </c>
    </row>
    <row r="8" spans="1:8" ht="12.75">
      <c r="A8" s="212" t="s">
        <v>15</v>
      </c>
      <c r="B8" s="213">
        <f t="shared" si="0"/>
        <v>5</v>
      </c>
      <c r="C8" s="214" t="s">
        <v>11</v>
      </c>
      <c r="D8" s="215">
        <v>642</v>
      </c>
      <c r="E8" s="223">
        <f>'1.Автодороги'!E8+'2.жилищный'!E8+'3.Земельный'!E8+'4.Охрана природ.территор'!E8+'5.Лесной'!E8+'6.Прочие'!E8+'7.Прочие'!E8+'8.Безопасность пассаж перевозок'!E8+'9.Рынки и торговля'!E8</f>
        <v>0</v>
      </c>
      <c r="F8" s="21">
        <f>'1.Автодороги'!F8+'2.жилищный'!F8+'3.Земельный'!F8+'4.Охрана природ.территор'!F8+'5.Лесной'!F8+'6.Прочие'!F8+'7.Прочие'!F8+'8.Безопасность пассаж перевозок'!F8+'9.Рынки и торговля'!F8</f>
        <v>0</v>
      </c>
      <c r="G8" s="21">
        <f>'1.Автодороги'!G8+'2.жилищный'!G8+'3.Земельный'!G8+'4.Охрана природ.территор'!G8+'5.Лесной'!G8+'6.Прочие'!G8+'7.Прочие'!G8+'8.Безопасность пассаж перевозок'!G8+'9.Рынки и торговля'!G8</f>
        <v>0</v>
      </c>
      <c r="H8" s="224">
        <f>'1.Автодороги'!H8+'2.жилищный'!H8+'3.Земельный'!H8+'4.Охрана природ.территор'!H8+'5.Лесной'!H8+'6.Прочие'!H8+'7.Прочие'!H8+'8.Безопасность пассаж перевозок'!H8+'9.Рынки и торговля'!H8</f>
        <v>0</v>
      </c>
    </row>
    <row r="9" spans="1:8" ht="12.75">
      <c r="A9" s="212" t="s">
        <v>16</v>
      </c>
      <c r="B9" s="213">
        <f t="shared" si="0"/>
        <v>6</v>
      </c>
      <c r="C9" s="214" t="s">
        <v>11</v>
      </c>
      <c r="D9" s="215">
        <v>642</v>
      </c>
      <c r="E9" s="223">
        <f>'1.Автодороги'!E9+'2.жилищный'!E9+'3.Земельный'!E9+'4.Охрана природ.территор'!E9+'5.Лесной'!E9+'6.Прочие'!E9+'7.Прочие'!E9+'8.Безопасность пассаж перевозок'!E9+'9.Рынки и торговля'!E9</f>
        <v>0</v>
      </c>
      <c r="F9" s="21">
        <f>'1.Автодороги'!F9+'2.жилищный'!F9+'3.Земельный'!F9+'4.Охрана природ.территор'!F9+'5.Лесной'!F9+'6.Прочие'!F9+'7.Прочие'!F9+'8.Безопасность пассаж перевозок'!F9+'9.Рынки и торговля'!F9</f>
        <v>0</v>
      </c>
      <c r="G9" s="21">
        <f>'1.Автодороги'!G9+'2.жилищный'!G9+'3.Земельный'!G9+'4.Охрана природ.территор'!G9+'5.Лесной'!G9+'6.Прочие'!G9+'7.Прочие'!G9+'8.Безопасность пассаж перевозок'!G9+'9.Рынки и торговля'!G9</f>
        <v>0</v>
      </c>
      <c r="H9" s="224">
        <f>'1.Автодороги'!H9+'2.жилищный'!H9+'3.Земельный'!H9+'4.Охрана природ.территор'!H9+'5.Лесной'!H9+'6.Прочие'!H9+'7.Прочие'!H9+'8.Безопасность пассаж перевозок'!H9+'9.Рынки и торговля'!H9</f>
        <v>0</v>
      </c>
    </row>
    <row r="10" spans="1:8" ht="12.75">
      <c r="A10" s="212" t="s">
        <v>17</v>
      </c>
      <c r="B10" s="213">
        <f t="shared" si="0"/>
        <v>7</v>
      </c>
      <c r="C10" s="214" t="s">
        <v>11</v>
      </c>
      <c r="D10" s="215">
        <v>642</v>
      </c>
      <c r="E10" s="223">
        <f>'1.Автодороги'!E10+'2.жилищный'!E10+'3.Земельный'!E10+'4.Охрана природ.территор'!E10+'5.Лесной'!E10+'6.Прочие'!E10+'7.Прочие'!E10+'8.Безопасность пассаж перевозок'!E10+'9.Рынки и торговля'!E10</f>
        <v>0</v>
      </c>
      <c r="F10" s="21">
        <f>'1.Автодороги'!F10+'2.жилищный'!F10+'3.Земельный'!F10+'4.Охрана природ.территор'!F10+'5.Лесной'!F10+'6.Прочие'!F10+'7.Прочие'!F10+'8.Безопасность пассаж перевозок'!F10+'9.Рынки и торговля'!F10</f>
        <v>0</v>
      </c>
      <c r="G10" s="21">
        <f>'1.Автодороги'!G10+'2.жилищный'!G10+'3.Земельный'!G10+'4.Охрана природ.территор'!G10+'5.Лесной'!G10+'6.Прочие'!G10+'7.Прочие'!G10+'8.Безопасность пассаж перевозок'!G10+'9.Рынки и торговля'!G10</f>
        <v>0</v>
      </c>
      <c r="H10" s="224">
        <f>'1.Автодороги'!H10+'2.жилищный'!H10+'3.Земельный'!H10+'4.Охрана природ.территор'!H10+'5.Лесной'!H10+'6.Прочие'!H10+'7.Прочие'!H10+'8.Безопасность пассаж перевозок'!H10+'9.Рынки и торговля'!H10</f>
        <v>0</v>
      </c>
    </row>
    <row r="11" spans="1:8" ht="12.75">
      <c r="A11" s="212" t="s">
        <v>18</v>
      </c>
      <c r="B11" s="213">
        <f t="shared" si="0"/>
        <v>8</v>
      </c>
      <c r="C11" s="214" t="s">
        <v>11</v>
      </c>
      <c r="D11" s="215">
        <v>642</v>
      </c>
      <c r="E11" s="223">
        <f>'1.Автодороги'!E11+'2.жилищный'!E11+'3.Земельный'!E11+'4.Охрана природ.территор'!E11+'5.Лесной'!E11+'6.Прочие'!E11+'7.Прочие'!E11+'8.Безопасность пассаж перевозок'!E11+'9.Рынки и торговля'!E11</f>
        <v>0</v>
      </c>
      <c r="F11" s="21">
        <f>'1.Автодороги'!F11+'2.жилищный'!F11+'3.Земельный'!F11+'4.Охрана природ.территор'!F11+'5.Лесной'!F11+'6.Прочие'!F11+'7.Прочие'!F11+'8.Безопасность пассаж перевозок'!F11+'9.Рынки и торговля'!F11</f>
        <v>0</v>
      </c>
      <c r="G11" s="21">
        <f>'1.Автодороги'!G11+'2.жилищный'!G11+'3.Земельный'!G11+'4.Охрана природ.территор'!G11+'5.Лесной'!G11+'6.Прочие'!G11+'7.Прочие'!G11+'8.Безопасность пассаж перевозок'!G11+'9.Рынки и торговля'!G11</f>
        <v>0</v>
      </c>
      <c r="H11" s="224">
        <f>'1.Автодороги'!H11+'2.жилищный'!H11+'3.Земельный'!H11+'4.Охрана природ.территор'!H11+'5.Лесной'!H11+'6.Прочие'!H11+'7.Прочие'!H11+'8.Безопасность пассаж перевозок'!H11+'9.Рынки и торговля'!H11</f>
        <v>0</v>
      </c>
    </row>
    <row r="12" spans="1:8" ht="30" customHeight="1">
      <c r="A12" s="212" t="s">
        <v>19</v>
      </c>
      <c r="B12" s="213">
        <f t="shared" si="0"/>
        <v>9</v>
      </c>
      <c r="C12" s="214" t="s">
        <v>11</v>
      </c>
      <c r="D12" s="215">
        <v>642</v>
      </c>
      <c r="E12" s="223">
        <f>'1.Автодороги'!E12+'2.жилищный'!E12+'3.Земельный'!E12+'4.Охрана природ.территор'!E12+'5.Лесной'!E12+'6.Прочие'!E12+'7.Прочие'!E12+'8.Безопасность пассаж перевозок'!E12+'9.Рынки и торговля'!E12</f>
        <v>0</v>
      </c>
      <c r="F12" s="21">
        <f>'1.Автодороги'!F12+'2.жилищный'!F12+'3.Земельный'!F12+'4.Охрана природ.территор'!F12+'5.Лесной'!F12+'6.Прочие'!F12+'7.Прочие'!F12+'8.Безопасность пассаж перевозок'!F12+'9.Рынки и торговля'!F12</f>
        <v>0</v>
      </c>
      <c r="G12" s="21">
        <f>'1.Автодороги'!G12+'2.жилищный'!G12+'3.Земельный'!G12+'4.Охрана природ.территор'!G12+'5.Лесной'!G12+'6.Прочие'!G12+'7.Прочие'!G12+'8.Безопасность пассаж перевозок'!G12+'9.Рынки и торговля'!G12</f>
        <v>0</v>
      </c>
      <c r="H12" s="224">
        <f>'1.Автодороги'!H12+'2.жилищный'!H12+'3.Земельный'!H12+'4.Охрана природ.территор'!H12+'5.Лесной'!H12+'6.Прочие'!H12+'7.Прочие'!H12+'8.Безопасность пассаж перевозок'!H12+'9.Рынки и торговля'!H12</f>
        <v>0</v>
      </c>
    </row>
    <row r="13" spans="1:8" ht="12.75">
      <c r="A13" s="212" t="s">
        <v>20</v>
      </c>
      <c r="B13" s="213">
        <f t="shared" si="0"/>
        <v>10</v>
      </c>
      <c r="C13" s="214" t="s">
        <v>11</v>
      </c>
      <c r="D13" s="215">
        <v>642</v>
      </c>
      <c r="E13" s="223">
        <f>'1.Автодороги'!E13+'2.жилищный'!E13+'3.Земельный'!E13+'4.Охрана природ.территор'!E13+'5.Лесной'!E13+'6.Прочие'!E13+'7.Прочие'!E13+'8.Безопасность пассаж перевозок'!E13+'9.Рынки и торговля'!E13</f>
        <v>0</v>
      </c>
      <c r="F13" s="21">
        <f>'1.Автодороги'!F13+'2.жилищный'!F13+'3.Земельный'!F13+'4.Охрана природ.территор'!F13+'5.Лесной'!F13+'6.Прочие'!F13+'7.Прочие'!F13+'8.Безопасность пассаж перевозок'!F13+'9.Рынки и торговля'!F13</f>
        <v>0</v>
      </c>
      <c r="G13" s="21">
        <f>'1.Автодороги'!G13+'2.жилищный'!G13+'3.Земельный'!G13+'4.Охрана природ.территор'!G13+'5.Лесной'!G13+'6.Прочие'!G13+'7.Прочие'!G13+'8.Безопасность пассаж перевозок'!G13+'9.Рынки и торговля'!G13</f>
        <v>0</v>
      </c>
      <c r="H13" s="224">
        <f>'1.Автодороги'!H13+'2.жилищный'!H13+'3.Земельный'!H13+'4.Охрана природ.территор'!H13+'5.Лесной'!H13+'6.Прочие'!H13+'7.Прочие'!H13+'8.Безопасность пассаж перевозок'!H13+'9.Рынки и торговля'!H13</f>
        <v>0</v>
      </c>
    </row>
    <row r="14" spans="1:8" ht="12.75">
      <c r="A14" s="212" t="s">
        <v>21</v>
      </c>
      <c r="B14" s="213">
        <f t="shared" si="0"/>
        <v>11</v>
      </c>
      <c r="C14" s="214" t="s">
        <v>11</v>
      </c>
      <c r="D14" s="215">
        <v>642</v>
      </c>
      <c r="E14" s="223">
        <f>'1.Автодороги'!E14+'2.жилищный'!E14+'3.Земельный'!E14+'4.Охрана природ.территор'!E14+'5.Лесной'!E14+'6.Прочие'!E14+'7.Прочие'!E14+'8.Безопасность пассаж перевозок'!E14+'9.Рынки и торговля'!E14</f>
        <v>0</v>
      </c>
      <c r="F14" s="21">
        <f>'1.Автодороги'!F14+'2.жилищный'!F14+'3.Земельный'!F14+'4.Охрана природ.территор'!F14+'5.Лесной'!F14+'6.Прочие'!F14+'7.Прочие'!F14+'8.Безопасность пассаж перевозок'!F14+'9.Рынки и торговля'!F14</f>
        <v>0</v>
      </c>
      <c r="G14" s="21">
        <f>'1.Автодороги'!G14+'2.жилищный'!G14+'3.Земельный'!G14+'4.Охрана природ.территор'!G14+'5.Лесной'!G14+'6.Прочие'!G14+'7.Прочие'!G14+'8.Безопасность пассаж перевозок'!G14+'9.Рынки и торговля'!G14</f>
        <v>0</v>
      </c>
      <c r="H14" s="224">
        <f>'1.Автодороги'!H14+'2.жилищный'!H14+'3.Земельный'!H14+'4.Охрана природ.территор'!H14+'5.Лесной'!H14+'6.Прочие'!H14+'7.Прочие'!H14+'8.Безопасность пассаж перевозок'!H14+'9.Рынки и торговля'!H14</f>
        <v>0</v>
      </c>
    </row>
    <row r="15" spans="1:8" ht="12.75">
      <c r="A15" s="212" t="s">
        <v>22</v>
      </c>
      <c r="B15" s="213">
        <f t="shared" si="0"/>
        <v>12</v>
      </c>
      <c r="C15" s="214" t="s">
        <v>11</v>
      </c>
      <c r="D15" s="215">
        <v>642</v>
      </c>
      <c r="E15" s="223">
        <f>'1.Автодороги'!E15+'2.жилищный'!E15+'3.Земельный'!E15+'4.Охрана природ.территор'!E15+'5.Лесной'!E15+'6.Прочие'!E15+'7.Прочие'!E15+'8.Безопасность пассаж перевозок'!E15+'9.Рынки и торговля'!E15</f>
        <v>0</v>
      </c>
      <c r="F15" s="21">
        <f>'1.Автодороги'!F15+'2.жилищный'!F15+'3.Земельный'!F15+'4.Охрана природ.территор'!F15+'5.Лесной'!F15+'6.Прочие'!F15+'7.Прочие'!F15+'8.Безопасность пассаж перевозок'!F15+'9.Рынки и торговля'!F15</f>
        <v>0</v>
      </c>
      <c r="G15" s="21">
        <f>'1.Автодороги'!G15+'2.жилищный'!G15+'3.Земельный'!G15+'4.Охрана природ.территор'!G15+'5.Лесной'!G15+'6.Прочие'!G15+'7.Прочие'!G15+'8.Безопасность пассаж перевозок'!G15+'9.Рынки и торговля'!G15</f>
        <v>0</v>
      </c>
      <c r="H15" s="224">
        <f>'1.Автодороги'!H15+'2.жилищный'!H15+'3.Земельный'!H15+'4.Охрана природ.территор'!H15+'5.Лесной'!H15+'6.Прочие'!H15+'7.Прочие'!H15+'8.Безопасность пассаж перевозок'!H15+'9.Рынки и торговля'!H15</f>
        <v>0</v>
      </c>
    </row>
    <row r="16" spans="1:8" ht="12.75">
      <c r="A16" s="212" t="s">
        <v>23</v>
      </c>
      <c r="B16" s="213">
        <f t="shared" si="0"/>
        <v>13</v>
      </c>
      <c r="C16" s="214" t="s">
        <v>11</v>
      </c>
      <c r="D16" s="215">
        <v>642</v>
      </c>
      <c r="E16" s="223">
        <f>'1.Автодороги'!E16+'2.жилищный'!E16+'3.Земельный'!E16+'4.Охрана природ.территор'!E16+'5.Лесной'!E16+'6.Прочие'!E16+'7.Прочие'!E16+'8.Безопасность пассаж перевозок'!E16+'9.Рынки и торговля'!E16</f>
        <v>0</v>
      </c>
      <c r="F16" s="21">
        <f>'1.Автодороги'!F16+'2.жилищный'!F16+'3.Земельный'!F16+'4.Охрана природ.территор'!F16+'5.Лесной'!F16+'6.Прочие'!F16+'7.Прочие'!F16+'8.Безопасность пассаж перевозок'!F16+'9.Рынки и торговля'!F16</f>
        <v>0</v>
      </c>
      <c r="G16" s="21">
        <f>'1.Автодороги'!G16+'2.жилищный'!G16+'3.Земельный'!G16+'4.Охрана природ.территор'!G16+'5.Лесной'!G16+'6.Прочие'!G16+'7.Прочие'!G16+'8.Безопасность пассаж перевозок'!G16+'9.Рынки и торговля'!G16</f>
        <v>0</v>
      </c>
      <c r="H16" s="224">
        <f>'1.Автодороги'!H16+'2.жилищный'!H16+'3.Земельный'!H16+'4.Охрана природ.территор'!H16+'5.Лесной'!H16+'6.Прочие'!H16+'7.Прочие'!H16+'8.Безопасность пассаж перевозок'!H16+'9.Рынки и торговля'!H16</f>
        <v>0</v>
      </c>
    </row>
    <row r="17" spans="1:8" ht="12.75">
      <c r="A17" s="212" t="s">
        <v>24</v>
      </c>
      <c r="B17" s="213">
        <f t="shared" si="0"/>
        <v>14</v>
      </c>
      <c r="C17" s="214" t="s">
        <v>11</v>
      </c>
      <c r="D17" s="215">
        <v>642</v>
      </c>
      <c r="E17" s="223">
        <f>'1.Автодороги'!E17+'2.жилищный'!E17+'3.Земельный'!E17+'4.Охрана природ.территор'!E17+'5.Лесной'!E17+'6.Прочие'!E17+'7.Прочие'!E17+'8.Безопасность пассаж перевозок'!E17+'9.Рынки и торговля'!E17</f>
        <v>0</v>
      </c>
      <c r="F17" s="21">
        <f>'1.Автодороги'!F17+'2.жилищный'!F17+'3.Земельный'!F17+'4.Охрана природ.территор'!F17+'5.Лесной'!F17+'6.Прочие'!F17+'7.Прочие'!F17+'8.Безопасность пассаж перевозок'!F17+'9.Рынки и торговля'!F17</f>
        <v>0</v>
      </c>
      <c r="G17" s="21">
        <f>'1.Автодороги'!G17+'2.жилищный'!G17+'3.Земельный'!G17+'4.Охрана природ.территор'!G17+'5.Лесной'!G17+'6.Прочие'!G17+'7.Прочие'!G17+'8.Безопасность пассаж перевозок'!G17+'9.Рынки и торговля'!G17</f>
        <v>0</v>
      </c>
      <c r="H17" s="224">
        <f>'1.Автодороги'!H17+'2.жилищный'!H17+'3.Земельный'!H17+'4.Охрана природ.территор'!H17+'5.Лесной'!H17+'6.Прочие'!H17+'7.Прочие'!H17+'8.Безопасность пассаж перевозок'!H17+'9.Рынки и торговля'!H17</f>
        <v>0</v>
      </c>
    </row>
    <row r="18" spans="1:8" ht="12.75">
      <c r="A18" s="225" t="s">
        <v>25</v>
      </c>
      <c r="B18" s="206">
        <f t="shared" si="0"/>
        <v>15</v>
      </c>
      <c r="C18" s="214" t="s">
        <v>11</v>
      </c>
      <c r="D18" s="226">
        <v>642</v>
      </c>
      <c r="E18" s="227">
        <f>'1.Автодороги'!E18+'2.жилищный'!E18+'3.Земельный'!E18+'4.Охрана природ.территор'!E18+'5.Лесной'!E18+'6.Прочие'!E18+'7.Прочие'!E18+'8.Безопасность пассаж перевозок'!E18+'9.Рынки и торговля'!E18</f>
        <v>0</v>
      </c>
      <c r="F18" s="34">
        <f>'1.Автодороги'!F18+'2.жилищный'!F18+'3.Земельный'!F18+'4.Охрана природ.территор'!F18+'5.Лесной'!F18+'6.Прочие'!F18+'7.Прочие'!F18+'8.Безопасность пассаж перевозок'!F18+'9.Рынки и торговля'!F18</f>
        <v>0</v>
      </c>
      <c r="G18" s="34">
        <f>'1.Автодороги'!G18+'2.жилищный'!G18+'3.Земельный'!G18+'4.Охрана природ.территор'!G18+'5.Лесной'!G18+'6.Прочие'!G18+'7.Прочие'!G18+'8.Безопасность пассаж перевозок'!G18+'9.Рынки и торговля'!G18</f>
        <v>0</v>
      </c>
      <c r="H18" s="228">
        <f>'1.Автодороги'!H18+'2.жилищный'!H18+'3.Земельный'!H18+'4.Охрана природ.территор'!H18+'5.Лесной'!H18+'6.Прочие'!H18+'7.Прочие'!H18+'8.Безопасность пассаж перевозок'!H18+'9.Рынки и торговля'!H18</f>
        <v>0</v>
      </c>
    </row>
    <row r="19" spans="1:16" ht="19.5" customHeight="1">
      <c r="A19" s="229" t="s">
        <v>26</v>
      </c>
      <c r="B19" s="229"/>
      <c r="C19" s="229"/>
      <c r="D19" s="229"/>
      <c r="E19" s="229"/>
      <c r="F19" s="229"/>
      <c r="G19" s="229"/>
      <c r="H19" s="229"/>
      <c r="I19" s="229"/>
      <c r="J19" s="229"/>
      <c r="K19" s="229"/>
      <c r="L19" s="229"/>
      <c r="M19" s="229"/>
      <c r="N19" s="229"/>
      <c r="O19" s="229"/>
      <c r="P19" s="229"/>
    </row>
    <row r="20" spans="1:16" ht="12.75" customHeight="1">
      <c r="A20" s="230" t="s">
        <v>2</v>
      </c>
      <c r="B20" s="231" t="s">
        <v>3</v>
      </c>
      <c r="C20" s="232" t="s">
        <v>4</v>
      </c>
      <c r="D20" s="233" t="s">
        <v>5</v>
      </c>
      <c r="E20" s="234" t="s">
        <v>6</v>
      </c>
      <c r="F20" s="234"/>
      <c r="G20" s="234"/>
      <c r="H20" s="234" t="s">
        <v>7</v>
      </c>
      <c r="I20" s="234"/>
      <c r="J20" s="234"/>
      <c r="K20" s="234" t="s">
        <v>8</v>
      </c>
      <c r="L20" s="234"/>
      <c r="M20" s="234"/>
      <c r="N20" s="234" t="s">
        <v>9</v>
      </c>
      <c r="O20" s="234"/>
      <c r="P20" s="234"/>
    </row>
    <row r="21" spans="1:16" ht="12.75" customHeight="1">
      <c r="A21" s="230"/>
      <c r="B21" s="231"/>
      <c r="C21" s="231"/>
      <c r="D21" s="233"/>
      <c r="E21" s="235" t="s">
        <v>27</v>
      </c>
      <c r="F21" s="236" t="s">
        <v>28</v>
      </c>
      <c r="G21" s="236"/>
      <c r="H21" s="235" t="s">
        <v>27</v>
      </c>
      <c r="I21" s="236" t="s">
        <v>28</v>
      </c>
      <c r="J21" s="236"/>
      <c r="K21" s="235" t="s">
        <v>27</v>
      </c>
      <c r="L21" s="236" t="s">
        <v>28</v>
      </c>
      <c r="M21" s="236"/>
      <c r="N21" s="235" t="s">
        <v>27</v>
      </c>
      <c r="O21" s="236" t="s">
        <v>28</v>
      </c>
      <c r="P21" s="236"/>
    </row>
    <row r="22" spans="1:16" ht="12.75">
      <c r="A22" s="230"/>
      <c r="B22" s="231"/>
      <c r="C22" s="231"/>
      <c r="D22" s="233"/>
      <c r="E22" s="235"/>
      <c r="F22" s="237" t="s">
        <v>29</v>
      </c>
      <c r="G22" s="238" t="s">
        <v>30</v>
      </c>
      <c r="H22" s="235"/>
      <c r="I22" s="237" t="s">
        <v>29</v>
      </c>
      <c r="J22" s="238" t="s">
        <v>30</v>
      </c>
      <c r="K22" s="235"/>
      <c r="L22" s="237" t="s">
        <v>29</v>
      </c>
      <c r="M22" s="238" t="s">
        <v>30</v>
      </c>
      <c r="N22" s="235"/>
      <c r="O22" s="237" t="s">
        <v>29</v>
      </c>
      <c r="P22" s="238" t="s">
        <v>30</v>
      </c>
    </row>
    <row r="23" spans="1:60" ht="12.75">
      <c r="A23" s="239" t="s">
        <v>31</v>
      </c>
      <c r="B23" s="240" t="s">
        <v>32</v>
      </c>
      <c r="C23" s="240" t="s">
        <v>11</v>
      </c>
      <c r="D23" s="241" t="s">
        <v>33</v>
      </c>
      <c r="E23" s="242">
        <f>'1.Автодороги'!E23+'2.жилищный'!E23+'3.Земельный'!E23+'4.Охрана природ.территор'!E23+'5.Лесной'!E23+'6.Прочие'!E23+'7.Прочие'!E23+'8.Безопасность пассаж перевозок'!E23+'9.Рынки и торговля'!E23</f>
        <v>0</v>
      </c>
      <c r="F23" s="47" t="s">
        <v>34</v>
      </c>
      <c r="G23" s="48" t="s">
        <v>34</v>
      </c>
      <c r="H23" s="242">
        <f>'1.Автодороги'!H23+'2.жилищный'!H23+'3.Земельный'!H23+'4.Охрана природ.территор'!H23+'5.Лесной'!H23+'6.Прочие'!H23+'7.Прочие'!H23+'8.Безопасность пассаж перевозок'!H23+'9.Рынки и торговля'!H23</f>
        <v>0</v>
      </c>
      <c r="I23" s="47" t="s">
        <v>34</v>
      </c>
      <c r="J23" s="48" t="s">
        <v>34</v>
      </c>
      <c r="K23" s="242">
        <f>'1.Автодороги'!K23+'2.жилищный'!K23+'3.Земельный'!K23+'4.Охрана природ.территор'!K23+'5.Лесной'!K23+'6.Прочие'!K23+'7.Прочие'!K23+'8.Безопасность пассаж перевозок'!K23+'9.Рынки и торговля'!K23</f>
        <v>0</v>
      </c>
      <c r="L23" s="47" t="s">
        <v>34</v>
      </c>
      <c r="M23" s="48" t="s">
        <v>34</v>
      </c>
      <c r="N23" s="242">
        <f>'1.Автодороги'!N23+'2.жилищный'!N23+'3.Земельный'!N23+'4.Охрана природ.территор'!N23+'5.Лесной'!N23+'6.Прочие'!N23+'7.Прочие'!N23+'8.Безопасность пассаж перевозок'!N23+'9.Рынки и торговля'!N23</f>
        <v>0</v>
      </c>
      <c r="O23" s="47" t="s">
        <v>34</v>
      </c>
      <c r="P23" s="48" t="s">
        <v>34</v>
      </c>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4"/>
      <c r="BA23" s="244"/>
      <c r="BB23" s="244"/>
      <c r="BC23" s="244"/>
      <c r="BD23" s="244"/>
      <c r="BE23" s="244"/>
      <c r="BF23" s="244"/>
      <c r="BG23" s="244"/>
      <c r="BH23" s="244"/>
    </row>
    <row r="24" spans="1:60" ht="12.75">
      <c r="A24" s="239" t="s">
        <v>35</v>
      </c>
      <c r="B24" s="240" t="s">
        <v>36</v>
      </c>
      <c r="C24" s="240" t="s">
        <v>11</v>
      </c>
      <c r="D24" s="241" t="s">
        <v>33</v>
      </c>
      <c r="E24" s="223">
        <f>'1.Автодороги'!E24+'2.жилищный'!E24+'3.Земельный'!E24+'4.Охрана природ.территор'!E24+'5.Лесной'!E24+'6.Прочие'!E24+'7.Прочие'!E24+'8.Безопасность пассаж перевозок'!E24+'9.Рынки и торговля'!E24</f>
        <v>0</v>
      </c>
      <c r="F24" s="54" t="s">
        <v>34</v>
      </c>
      <c r="G24" s="55" t="s">
        <v>34</v>
      </c>
      <c r="H24" s="223">
        <f>'1.Автодороги'!H24+'2.жилищный'!H24+'3.Земельный'!H24+'4.Охрана природ.территор'!H24+'5.Лесной'!H24+'6.Прочие'!H24+'7.Прочие'!H24+'8.Безопасность пассаж перевозок'!H24+'9.Рынки и торговля'!H24</f>
        <v>0</v>
      </c>
      <c r="I24" s="54" t="s">
        <v>34</v>
      </c>
      <c r="J24" s="55" t="s">
        <v>34</v>
      </c>
      <c r="K24" s="223">
        <f>'1.Автодороги'!K24+'2.жилищный'!K24+'3.Земельный'!K24+'4.Охрана природ.территор'!K24+'5.Лесной'!K24+'6.Прочие'!K24+'7.Прочие'!K24+'8.Безопасность пассаж перевозок'!K24+'9.Рынки и торговля'!K24</f>
        <v>0</v>
      </c>
      <c r="L24" s="54" t="s">
        <v>34</v>
      </c>
      <c r="M24" s="55" t="s">
        <v>34</v>
      </c>
      <c r="N24" s="223">
        <f>'1.Автодороги'!N24+'2.жилищный'!N24+'3.Земельный'!N24+'4.Охрана природ.территор'!N24+'5.Лесной'!N24+'6.Прочие'!N24+'7.Прочие'!N24+'8.Безопасность пассаж перевозок'!N24+'9.Рынки и торговля'!N24</f>
        <v>0</v>
      </c>
      <c r="O24" s="54" t="s">
        <v>34</v>
      </c>
      <c r="P24" s="55" t="s">
        <v>34</v>
      </c>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4"/>
      <c r="BA24" s="244"/>
      <c r="BB24" s="244"/>
      <c r="BC24" s="244"/>
      <c r="BD24" s="244"/>
      <c r="BE24" s="244"/>
      <c r="BF24" s="244"/>
      <c r="BG24" s="244"/>
      <c r="BH24" s="244"/>
    </row>
    <row r="25" spans="1:60" ht="12.75">
      <c r="A25" s="239" t="s">
        <v>37</v>
      </c>
      <c r="B25" s="240" t="s">
        <v>38</v>
      </c>
      <c r="C25" s="240" t="s">
        <v>11</v>
      </c>
      <c r="D25" s="241" t="s">
        <v>33</v>
      </c>
      <c r="E25" s="223">
        <f>'1.Автодороги'!E25+'2.жилищный'!E25+'3.Земельный'!E25+'4.Охрана природ.территор'!E25+'5.Лесной'!E25+'6.Прочие'!E25+'7.Прочие'!E25+'8.Безопасность пассаж перевозок'!E25+'9.Рынки и торговля'!E25</f>
        <v>0</v>
      </c>
      <c r="F25" s="54" t="s">
        <v>34</v>
      </c>
      <c r="G25" s="55" t="s">
        <v>34</v>
      </c>
      <c r="H25" s="223">
        <f>'1.Автодороги'!H25+'2.жилищный'!H25+'3.Земельный'!H25+'4.Охрана природ.территор'!H25+'5.Лесной'!H25+'6.Прочие'!H25+'7.Прочие'!H25+'8.Безопасность пассаж перевозок'!H25+'9.Рынки и торговля'!H25</f>
        <v>0</v>
      </c>
      <c r="I25" s="54" t="s">
        <v>34</v>
      </c>
      <c r="J25" s="55" t="s">
        <v>34</v>
      </c>
      <c r="K25" s="223">
        <f>'1.Автодороги'!K25+'2.жилищный'!K25+'3.Земельный'!K25+'4.Охрана природ.территор'!K25+'5.Лесной'!K25+'6.Прочие'!K25+'7.Прочие'!K25+'8.Безопасность пассаж перевозок'!K25+'9.Рынки и торговля'!K25</f>
        <v>0</v>
      </c>
      <c r="L25" s="54" t="s">
        <v>34</v>
      </c>
      <c r="M25" s="55" t="s">
        <v>34</v>
      </c>
      <c r="N25" s="223">
        <f>'1.Автодороги'!N25+'2.жилищный'!N25+'3.Земельный'!N25+'4.Охрана природ.территор'!N25+'5.Лесной'!N25+'6.Прочие'!N25+'7.Прочие'!N25+'8.Безопасность пассаж перевозок'!N25+'9.Рынки и торговля'!N25</f>
        <v>0</v>
      </c>
      <c r="O25" s="54" t="s">
        <v>34</v>
      </c>
      <c r="P25" s="55" t="s">
        <v>34</v>
      </c>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4"/>
      <c r="BA25" s="244"/>
      <c r="BB25" s="244"/>
      <c r="BC25" s="244"/>
      <c r="BD25" s="244"/>
      <c r="BE25" s="244"/>
      <c r="BF25" s="244"/>
      <c r="BG25" s="244"/>
      <c r="BH25" s="244"/>
    </row>
    <row r="26" spans="1:60" ht="12.75">
      <c r="A26" s="239" t="s">
        <v>39</v>
      </c>
      <c r="B26" s="245" t="s">
        <v>40</v>
      </c>
      <c r="C26" s="245" t="s">
        <v>11</v>
      </c>
      <c r="D26" s="241" t="s">
        <v>33</v>
      </c>
      <c r="E26" s="223">
        <f>'1.Автодороги'!E26+'2.жилищный'!E26+'3.Земельный'!E26+'4.Охрана природ.территор'!E26+'5.Лесной'!E26+'6.Прочие'!E26+'7.Прочие'!E26+'8.Безопасность пассаж перевозок'!E26+'9.Рынки и торговля'!E26</f>
        <v>0</v>
      </c>
      <c r="F26" s="21">
        <f>'1.Автодороги'!F26+'2.жилищный'!F26+'3.Земельный'!F26+'4.Охрана природ.территор'!F26+'5.Лесной'!F26+'6.Прочие'!F26+'7.Прочие'!F26+'8.Безопасность пассаж перевозок'!F26+'9.Рынки и торговля'!F26</f>
        <v>0</v>
      </c>
      <c r="G26" s="224">
        <f>'1.Автодороги'!G26+'2.жилищный'!G26+'3.Земельный'!G26+'4.Охрана природ.территор'!G26+'5.Лесной'!G26+'6.Прочие'!G26+'7.Прочие'!G26+'8.Безопасность пассаж перевозок'!G26+'9.Рынки и торговля'!G26</f>
        <v>0</v>
      </c>
      <c r="H26" s="223">
        <f>'1.Автодороги'!H26+'2.жилищный'!H26+'3.Земельный'!H26+'4.Охрана природ.территор'!H26+'5.Лесной'!H26+'6.Прочие'!H26+'7.Прочие'!H26+'8.Безопасность пассаж перевозок'!H26+'9.Рынки и торговля'!H26</f>
        <v>0</v>
      </c>
      <c r="I26" s="21">
        <f>'1.Автодороги'!I26+'2.жилищный'!I26+'3.Земельный'!I26+'4.Охрана природ.территор'!I26+'5.Лесной'!I26+'6.Прочие'!I26+'7.Прочие'!I26+'8.Безопасность пассаж перевозок'!I26+'9.Рынки и торговля'!I26</f>
        <v>0</v>
      </c>
      <c r="J26" s="224">
        <f>'1.Автодороги'!J26+'2.жилищный'!J26+'3.Земельный'!J26+'4.Охрана природ.территор'!J26+'5.Лесной'!J26+'6.Прочие'!J26+'7.Прочие'!J26+'8.Безопасность пассаж перевозок'!J26+'9.Рынки и торговля'!J26</f>
        <v>0</v>
      </c>
      <c r="K26" s="223">
        <f>'1.Автодороги'!K26+'2.жилищный'!K26+'3.Земельный'!K26+'4.Охрана природ.территор'!K26+'5.Лесной'!K26+'6.Прочие'!K26+'7.Прочие'!K26+'8.Безопасность пассаж перевозок'!K26+'9.Рынки и торговля'!K26</f>
        <v>0</v>
      </c>
      <c r="L26" s="21">
        <f>'1.Автодороги'!L26+'2.жилищный'!L26+'3.Земельный'!L26+'4.Охрана природ.территор'!L26+'5.Лесной'!L26+'6.Прочие'!L26+'7.Прочие'!L26+'8.Безопасность пассаж перевозок'!L26+'9.Рынки и торговля'!L26</f>
        <v>0</v>
      </c>
      <c r="M26" s="224">
        <f>'1.Автодороги'!M26+'2.жилищный'!M26+'3.Земельный'!M26+'4.Охрана природ.территор'!M26+'5.Лесной'!M26+'6.Прочие'!M26+'7.Прочие'!M26+'8.Безопасность пассаж перевозок'!M26+'9.Рынки и торговля'!M26</f>
        <v>0</v>
      </c>
      <c r="N26" s="223">
        <f>'1.Автодороги'!N26+'2.жилищный'!N26+'3.Земельный'!N26+'4.Охрана природ.территор'!N26+'5.Лесной'!N26+'6.Прочие'!N26+'7.Прочие'!N26+'8.Безопасность пассаж перевозок'!N26+'9.Рынки и торговля'!N26</f>
        <v>0</v>
      </c>
      <c r="O26" s="21">
        <f>'1.Автодороги'!O26+'2.жилищный'!O26+'3.Земельный'!O26+'4.Охрана природ.территор'!O26+'5.Лесной'!O26+'6.Прочие'!O26+'7.Прочие'!O26+'8.Безопасность пассаж перевозок'!O26+'9.Рынки и торговля'!O26</f>
        <v>0</v>
      </c>
      <c r="P26" s="224">
        <f>'1.Автодороги'!P26+'2.жилищный'!P26+'3.Земельный'!P26+'4.Охрана природ.территор'!P26+'5.Лесной'!P26+'6.Прочие'!P26+'7.Прочие'!P26+'8.Безопасность пассаж перевозок'!P26+'9.Рынки и торговля'!P26</f>
        <v>0</v>
      </c>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4"/>
      <c r="BA26" s="244"/>
      <c r="BB26" s="244"/>
      <c r="BC26" s="244"/>
      <c r="BD26" s="244"/>
      <c r="BE26" s="244"/>
      <c r="BF26" s="244"/>
      <c r="BG26" s="244"/>
      <c r="BH26" s="244"/>
    </row>
    <row r="27" spans="1:60" ht="12.75">
      <c r="A27" s="246" t="s">
        <v>41</v>
      </c>
      <c r="B27" s="247" t="s">
        <v>42</v>
      </c>
      <c r="C27" s="247" t="s">
        <v>11</v>
      </c>
      <c r="D27" s="248" t="s">
        <v>33</v>
      </c>
      <c r="E27" s="27">
        <f>'1.Автодороги'!E27+'2.жилищный'!E27+'3.Земельный'!E27+'4.Охрана природ.территор'!E27+'5.Лесной'!E27+'6.Прочие'!E27+'7.Прочие'!E27+'8.Безопасность пассаж перевозок'!E27+'9.Рынки и торговля'!E27</f>
        <v>0</v>
      </c>
      <c r="F27" s="28">
        <f>'1.Автодороги'!F27+'2.жилищный'!F27+'3.Земельный'!F27+'4.Охрана природ.территор'!F27+'5.Лесной'!F27+'6.Прочие'!F27+'7.Прочие'!F27+'8.Безопасность пассаж перевозок'!F27+'9.Рынки и торговля'!F27</f>
        <v>0</v>
      </c>
      <c r="G27" s="29">
        <f>'1.Автодороги'!G27+'2.жилищный'!G27+'3.Земельный'!G27+'4.Охрана природ.территор'!G27+'5.Лесной'!G27+'6.Прочие'!G27+'7.Прочие'!G27+'8.Безопасность пассаж перевозок'!G27+'9.Рынки и торговля'!G27</f>
        <v>0</v>
      </c>
      <c r="H27" s="27">
        <f>'1.Автодороги'!H27+'2.жилищный'!H27+'3.Земельный'!H27+'4.Охрана природ.территор'!H27+'5.Лесной'!H27+'6.Прочие'!H27+'7.Прочие'!H27+'8.Безопасность пассаж перевозок'!H27+'9.Рынки и торговля'!H27</f>
        <v>0</v>
      </c>
      <c r="I27" s="28">
        <f>'1.Автодороги'!I27+'2.жилищный'!I27+'3.Земельный'!I27+'4.Охрана природ.территор'!I27+'5.Лесной'!I27+'6.Прочие'!I27+'7.Прочие'!I27+'8.Безопасность пассаж перевозок'!I27+'9.Рынки и торговля'!I27</f>
        <v>0</v>
      </c>
      <c r="J27" s="29">
        <f>'1.Автодороги'!J27+'2.жилищный'!J27+'3.Земельный'!J27+'4.Охрана природ.территор'!J27+'5.Лесной'!J27+'6.Прочие'!J27+'7.Прочие'!J27+'8.Безопасность пассаж перевозок'!J27+'9.Рынки и торговля'!J27</f>
        <v>0</v>
      </c>
      <c r="K27" s="27">
        <f>'1.Автодороги'!K27+'2.жилищный'!K27+'3.Земельный'!K27+'4.Охрана природ.территор'!K27+'5.Лесной'!K27+'6.Прочие'!K27+'7.Прочие'!K27+'8.Безопасность пассаж перевозок'!K27+'9.Рынки и торговля'!K27</f>
        <v>0</v>
      </c>
      <c r="L27" s="28">
        <f>'1.Автодороги'!L27+'2.жилищный'!L27+'3.Земельный'!L27+'4.Охрана природ.территор'!L27+'5.Лесной'!L27+'6.Прочие'!L27+'7.Прочие'!L27+'8.Безопасность пассаж перевозок'!L27+'9.Рынки и торговля'!L27</f>
        <v>0</v>
      </c>
      <c r="M27" s="29">
        <f>'1.Автодороги'!M27+'2.жилищный'!M27+'3.Земельный'!M27+'4.Охрана природ.территор'!M27+'5.Лесной'!M27+'6.Прочие'!M27+'7.Прочие'!M27+'8.Безопасность пассаж перевозок'!M27+'9.Рынки и торговля'!M27</f>
        <v>0</v>
      </c>
      <c r="N27" s="27">
        <f>'1.Автодороги'!N27+'2.жилищный'!N27+'3.Земельный'!N27+'4.Охрана природ.территор'!N27+'5.Лесной'!N27+'6.Прочие'!N27+'7.Прочие'!N27+'8.Безопасность пассаж перевозок'!N27+'9.Рынки и торговля'!N27</f>
        <v>0</v>
      </c>
      <c r="O27" s="28">
        <f>'1.Автодороги'!O27+'2.жилищный'!O27+'3.Земельный'!O27+'4.Охрана природ.территор'!O27+'5.Лесной'!O27+'6.Прочие'!O27+'7.Прочие'!O27+'8.Безопасность пассаж перевозок'!O27+'9.Рынки и торговля'!O27</f>
        <v>0</v>
      </c>
      <c r="P27" s="29">
        <f>'1.Автодороги'!P27+'2.жилищный'!P27+'3.Земельный'!P27+'4.Охрана природ.территор'!P27+'5.Лесной'!P27+'6.Прочие'!P27+'7.Прочие'!P27+'8.Безопасность пассаж перевозок'!P27+'9.Рынки и торговля'!P27</f>
        <v>0</v>
      </c>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4"/>
      <c r="BA27" s="244"/>
      <c r="BB27" s="244"/>
      <c r="BC27" s="244"/>
      <c r="BD27" s="244"/>
      <c r="BE27" s="244"/>
      <c r="BF27" s="244"/>
      <c r="BG27" s="244"/>
      <c r="BH27" s="244"/>
    </row>
    <row r="28" spans="1:60" ht="12.75">
      <c r="A28" s="239" t="s">
        <v>43</v>
      </c>
      <c r="B28" s="245" t="s">
        <v>44</v>
      </c>
      <c r="C28" s="245" t="s">
        <v>11</v>
      </c>
      <c r="D28" s="241" t="s">
        <v>33</v>
      </c>
      <c r="E28" s="223">
        <f>'1.Автодороги'!E28+'2.жилищный'!E28+'3.Земельный'!E28+'4.Охрана природ.территор'!E28+'5.Лесной'!E28+'6.Прочие'!E28+'7.Прочие'!E28+'8.Безопасность пассаж перевозок'!E28+'9.Рынки и торговля'!E28</f>
        <v>0</v>
      </c>
      <c r="F28" s="21">
        <f>'1.Автодороги'!F28+'2.жилищный'!F28+'3.Земельный'!F28+'4.Охрана природ.территор'!F28+'5.Лесной'!F28+'6.Прочие'!F28+'7.Прочие'!F28+'8.Безопасность пассаж перевозок'!F28+'9.Рынки и торговля'!F28</f>
        <v>0</v>
      </c>
      <c r="G28" s="224">
        <f>'1.Автодороги'!G28+'2.жилищный'!G28+'3.Земельный'!G28+'4.Охрана природ.территор'!G28+'5.Лесной'!G28+'6.Прочие'!G28+'7.Прочие'!G28+'8.Безопасность пассаж перевозок'!G28+'9.Рынки и торговля'!G28</f>
        <v>0</v>
      </c>
      <c r="H28" s="223">
        <f>'1.Автодороги'!H28+'2.жилищный'!H28+'3.Земельный'!H28+'4.Охрана природ.территор'!H28+'5.Лесной'!H28+'6.Прочие'!H28+'7.Прочие'!H28+'8.Безопасность пассаж перевозок'!H28+'9.Рынки и торговля'!H28</f>
        <v>0</v>
      </c>
      <c r="I28" s="21">
        <f>'1.Автодороги'!I28+'2.жилищный'!I28+'3.Земельный'!I28+'4.Охрана природ.территор'!I28+'5.Лесной'!I28+'6.Прочие'!I28+'7.Прочие'!I28+'8.Безопасность пассаж перевозок'!I28+'9.Рынки и торговля'!I28</f>
        <v>0</v>
      </c>
      <c r="J28" s="224">
        <f>'1.Автодороги'!J28+'2.жилищный'!J28+'3.Земельный'!J28+'4.Охрана природ.территор'!J28+'5.Лесной'!J28+'6.Прочие'!J28+'7.Прочие'!J28+'8.Безопасность пассаж перевозок'!J28+'9.Рынки и торговля'!J28</f>
        <v>0</v>
      </c>
      <c r="K28" s="223">
        <f>'1.Автодороги'!K28+'2.жилищный'!K28+'3.Земельный'!K28+'4.Охрана природ.территор'!K28+'5.Лесной'!K28+'6.Прочие'!K28+'7.Прочие'!K28+'8.Безопасность пассаж перевозок'!K28+'9.Рынки и торговля'!K28</f>
        <v>0</v>
      </c>
      <c r="L28" s="21">
        <f>'1.Автодороги'!L28+'2.жилищный'!L28+'3.Земельный'!L28+'4.Охрана природ.территор'!L28+'5.Лесной'!L28+'6.Прочие'!L28+'7.Прочие'!L28+'8.Безопасность пассаж перевозок'!L28+'9.Рынки и торговля'!L28</f>
        <v>0</v>
      </c>
      <c r="M28" s="224">
        <f>'1.Автодороги'!M28+'2.жилищный'!M28+'3.Земельный'!M28+'4.Охрана природ.территор'!M28+'5.Лесной'!M28+'6.Прочие'!M28+'7.Прочие'!M28+'8.Безопасность пассаж перевозок'!M28+'9.Рынки и торговля'!M28</f>
        <v>0</v>
      </c>
      <c r="N28" s="223">
        <f>'1.Автодороги'!N28+'2.жилищный'!N28+'3.Земельный'!N28+'4.Охрана природ.территор'!N28+'5.Лесной'!N28+'6.Прочие'!N28+'7.Прочие'!N28+'8.Безопасность пассаж перевозок'!N28+'9.Рынки и торговля'!N28</f>
        <v>0</v>
      </c>
      <c r="O28" s="21">
        <f>'1.Автодороги'!O28+'2.жилищный'!O28+'3.Земельный'!O28+'4.Охрана природ.территор'!O28+'5.Лесной'!O28+'6.Прочие'!O28+'7.Прочие'!O28+'8.Безопасность пассаж перевозок'!O28+'9.Рынки и торговля'!O28</f>
        <v>0</v>
      </c>
      <c r="P28" s="224">
        <f>'1.Автодороги'!P28+'2.жилищный'!P28+'3.Земельный'!P28+'4.Охрана природ.территор'!P28+'5.Лесной'!P28+'6.Прочие'!P28+'7.Прочие'!P28+'8.Безопасность пассаж перевозок'!P28+'9.Рынки и торговля'!P28</f>
        <v>0</v>
      </c>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4"/>
      <c r="BA28" s="244"/>
      <c r="BB28" s="244"/>
      <c r="BC28" s="244"/>
      <c r="BD28" s="244"/>
      <c r="BE28" s="244"/>
      <c r="BF28" s="244"/>
      <c r="BG28" s="244"/>
      <c r="BH28" s="244"/>
    </row>
    <row r="29" spans="1:60" ht="12.75">
      <c r="A29" s="239" t="s">
        <v>45</v>
      </c>
      <c r="B29" s="240" t="s">
        <v>46</v>
      </c>
      <c r="C29" s="240" t="s">
        <v>11</v>
      </c>
      <c r="D29" s="250" t="s">
        <v>33</v>
      </c>
      <c r="E29" s="223">
        <f>'1.Автодороги'!E29+'2.жилищный'!E29+'3.Земельный'!E29+'4.Охрана природ.территор'!E29+'5.Лесной'!E29+'6.Прочие'!E29+'7.Прочие'!E29+'8.Безопасность пассаж перевозок'!E29+'9.Рынки и торговля'!E29</f>
        <v>0</v>
      </c>
      <c r="F29" s="21">
        <f>'1.Автодороги'!F29+'2.жилищный'!F29+'3.Земельный'!F29+'4.Охрана природ.территор'!F29+'5.Лесной'!F29+'6.Прочие'!F29+'7.Прочие'!F29+'8.Безопасность пассаж перевозок'!F29+'9.Рынки и торговля'!F29</f>
        <v>0</v>
      </c>
      <c r="G29" s="224">
        <f>'1.Автодороги'!G29+'2.жилищный'!G29+'3.Земельный'!G29+'4.Охрана природ.территор'!G29+'5.Лесной'!G29+'6.Прочие'!G29+'7.Прочие'!G29+'8.Безопасность пассаж перевозок'!G29+'9.Рынки и торговля'!G29</f>
        <v>0</v>
      </c>
      <c r="H29" s="223">
        <f>'1.Автодороги'!H29+'2.жилищный'!H29+'3.Земельный'!H29+'4.Охрана природ.территор'!H29+'5.Лесной'!H29+'6.Прочие'!H29+'7.Прочие'!H29+'8.Безопасность пассаж перевозок'!H29+'9.Рынки и торговля'!H29</f>
        <v>0</v>
      </c>
      <c r="I29" s="21">
        <f>'1.Автодороги'!I29+'2.жилищный'!I29+'3.Земельный'!I29+'4.Охрана природ.территор'!I29+'5.Лесной'!I29+'6.Прочие'!I29+'7.Прочие'!I29+'8.Безопасность пассаж перевозок'!I29+'9.Рынки и торговля'!I29</f>
        <v>0</v>
      </c>
      <c r="J29" s="224">
        <f>'1.Автодороги'!J29+'2.жилищный'!J29+'3.Земельный'!J29+'4.Охрана природ.территор'!J29+'5.Лесной'!J29+'6.Прочие'!J29+'7.Прочие'!J29+'8.Безопасность пассаж перевозок'!J29+'9.Рынки и торговля'!J29</f>
        <v>0</v>
      </c>
      <c r="K29" s="223">
        <f>'1.Автодороги'!K29+'2.жилищный'!K29+'3.Земельный'!K29+'4.Охрана природ.территор'!K29+'5.Лесной'!K29+'6.Прочие'!K29+'7.Прочие'!K29+'8.Безопасность пассаж перевозок'!K29+'9.Рынки и торговля'!K29</f>
        <v>0</v>
      </c>
      <c r="L29" s="21">
        <f>'1.Автодороги'!L29+'2.жилищный'!L29+'3.Земельный'!L29+'4.Охрана природ.территор'!L29+'5.Лесной'!L29+'6.Прочие'!L29+'7.Прочие'!L29+'8.Безопасность пассаж перевозок'!L29+'9.Рынки и торговля'!L29</f>
        <v>0</v>
      </c>
      <c r="M29" s="224">
        <f>'1.Автодороги'!M29+'2.жилищный'!M29+'3.Земельный'!M29+'4.Охрана природ.территор'!M29+'5.Лесной'!M29+'6.Прочие'!M29+'7.Прочие'!M29+'8.Безопасность пассаж перевозок'!M29+'9.Рынки и торговля'!M29</f>
        <v>0</v>
      </c>
      <c r="N29" s="223">
        <f>'1.Автодороги'!N29+'2.жилищный'!N29+'3.Земельный'!N29+'4.Охрана природ.территор'!N29+'5.Лесной'!N29+'6.Прочие'!N29+'7.Прочие'!N29+'8.Безопасность пассаж перевозок'!N29+'9.Рынки и торговля'!N29</f>
        <v>0</v>
      </c>
      <c r="O29" s="21">
        <f>'1.Автодороги'!O29+'2.жилищный'!O29+'3.Земельный'!O29+'4.Охрана природ.территор'!O29+'5.Лесной'!O29+'6.Прочие'!O29+'7.Прочие'!O29+'8.Безопасность пассаж перевозок'!O29+'9.Рынки и торговля'!O29</f>
        <v>0</v>
      </c>
      <c r="P29" s="224">
        <f>'1.Автодороги'!P29+'2.жилищный'!P29+'3.Земельный'!P29+'4.Охрана природ.территор'!P29+'5.Лесной'!P29+'6.Прочие'!P29+'7.Прочие'!P29+'8.Безопасность пассаж перевозок'!P29+'9.Рынки и торговля'!P29</f>
        <v>0</v>
      </c>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4"/>
      <c r="BA29" s="244"/>
      <c r="BB29" s="244"/>
      <c r="BC29" s="244"/>
      <c r="BD29" s="244"/>
      <c r="BE29" s="244"/>
      <c r="BF29" s="244"/>
      <c r="BG29" s="244"/>
      <c r="BH29" s="244"/>
    </row>
    <row r="30" spans="1:60" ht="15" customHeight="1">
      <c r="A30" s="239" t="s">
        <v>47</v>
      </c>
      <c r="B30" s="240" t="s">
        <v>48</v>
      </c>
      <c r="C30" s="240" t="s">
        <v>11</v>
      </c>
      <c r="D30" s="241" t="s">
        <v>33</v>
      </c>
      <c r="E30" s="223">
        <f>'1.Автодороги'!E30+'2.жилищный'!E30+'3.Земельный'!E30+'4.Охрана природ.территор'!E30+'5.Лесной'!E30+'6.Прочие'!E30+'7.Прочие'!E30+'8.Безопасность пассаж перевозок'!E30+'9.Рынки и торговля'!E30</f>
        <v>0</v>
      </c>
      <c r="F30" s="21">
        <f>'1.Автодороги'!F30+'2.жилищный'!F30+'3.Земельный'!F30+'4.Охрана природ.территор'!F30+'5.Лесной'!F30+'6.Прочие'!F30+'7.Прочие'!F30+'8.Безопасность пассаж перевозок'!F30+'9.Рынки и торговля'!F30</f>
        <v>0</v>
      </c>
      <c r="G30" s="224">
        <f>'1.Автодороги'!G30+'2.жилищный'!G30+'3.Земельный'!G30+'4.Охрана природ.территор'!G30+'5.Лесной'!G30+'6.Прочие'!G30+'7.Прочие'!G30+'8.Безопасность пассаж перевозок'!G30+'9.Рынки и торговля'!G30</f>
        <v>0</v>
      </c>
      <c r="H30" s="223">
        <f>'1.Автодороги'!H30+'2.жилищный'!H30+'3.Земельный'!H30+'4.Охрана природ.территор'!H30+'5.Лесной'!H30+'6.Прочие'!H30+'7.Прочие'!H30+'8.Безопасность пассаж перевозок'!H30+'9.Рынки и торговля'!H30</f>
        <v>0</v>
      </c>
      <c r="I30" s="21">
        <f>'1.Автодороги'!I30+'2.жилищный'!I30+'3.Земельный'!I30+'4.Охрана природ.территор'!I30+'5.Лесной'!I30+'6.Прочие'!I30+'7.Прочие'!I30+'8.Безопасность пассаж перевозок'!I30+'9.Рынки и торговля'!I30</f>
        <v>0</v>
      </c>
      <c r="J30" s="224">
        <f>'1.Автодороги'!J30+'2.жилищный'!J30+'3.Земельный'!J30+'4.Охрана природ.территор'!J30+'5.Лесной'!J30+'6.Прочие'!J30+'7.Прочие'!J30+'8.Безопасность пассаж перевозок'!J30+'9.Рынки и торговля'!J30</f>
        <v>0</v>
      </c>
      <c r="K30" s="223">
        <f>'1.Автодороги'!K30+'2.жилищный'!K30+'3.Земельный'!K30+'4.Охрана природ.территор'!K30+'5.Лесной'!K30+'6.Прочие'!K30+'7.Прочие'!K30+'8.Безопасность пассаж перевозок'!K30+'9.Рынки и торговля'!K30</f>
        <v>0</v>
      </c>
      <c r="L30" s="21">
        <f>'1.Автодороги'!L30+'2.жилищный'!L30+'3.Земельный'!L30+'4.Охрана природ.территор'!L30+'5.Лесной'!L30+'6.Прочие'!L30+'7.Прочие'!L30+'8.Безопасность пассаж перевозок'!L30+'9.Рынки и торговля'!L30</f>
        <v>0</v>
      </c>
      <c r="M30" s="224">
        <f>'1.Автодороги'!M30+'2.жилищный'!M30+'3.Земельный'!M30+'4.Охрана природ.территор'!M30+'5.Лесной'!M30+'6.Прочие'!M30+'7.Прочие'!M30+'8.Безопасность пассаж перевозок'!M30+'9.Рынки и торговля'!M30</f>
        <v>0</v>
      </c>
      <c r="N30" s="223">
        <f>'1.Автодороги'!N30+'2.жилищный'!N30+'3.Земельный'!N30+'4.Охрана природ.территор'!N30+'5.Лесной'!N30+'6.Прочие'!N30+'7.Прочие'!N30+'8.Безопасность пассаж перевозок'!N30+'9.Рынки и торговля'!N30</f>
        <v>0</v>
      </c>
      <c r="O30" s="21">
        <f>'1.Автодороги'!O30+'2.жилищный'!O30+'3.Земельный'!O30+'4.Охрана природ.территор'!O30+'5.Лесной'!O30+'6.Прочие'!O30+'7.Прочие'!O30+'8.Безопасность пассаж перевозок'!O30+'9.Рынки и торговля'!O30</f>
        <v>0</v>
      </c>
      <c r="P30" s="224">
        <f>'1.Автодороги'!P30+'2.жилищный'!P30+'3.Земельный'!P30+'4.Охрана природ.территор'!P30+'5.Лесной'!P30+'6.Прочие'!P30+'7.Прочие'!P30+'8.Безопасность пассаж перевозок'!P30+'9.Рынки и торговля'!P30</f>
        <v>0</v>
      </c>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4"/>
      <c r="BA30" s="244"/>
      <c r="BB30" s="244"/>
      <c r="BC30" s="244"/>
      <c r="BD30" s="244"/>
      <c r="BE30" s="244"/>
      <c r="BF30" s="244"/>
      <c r="BG30" s="244"/>
      <c r="BH30" s="244"/>
    </row>
    <row r="31" spans="1:60" ht="12.75">
      <c r="A31" s="239" t="s">
        <v>49</v>
      </c>
      <c r="B31" s="240" t="s">
        <v>50</v>
      </c>
      <c r="C31" s="240" t="s">
        <v>11</v>
      </c>
      <c r="D31" s="241" t="s">
        <v>33</v>
      </c>
      <c r="E31" s="223">
        <f>'1.Автодороги'!E31+'2.жилищный'!E31+'3.Земельный'!E31+'4.Охрана природ.территор'!E31+'5.Лесной'!E31+'6.Прочие'!E31+'7.Прочие'!E31+'8.Безопасность пассаж перевозок'!E31+'9.Рынки и торговля'!E31</f>
        <v>0</v>
      </c>
      <c r="F31" s="21">
        <f>'1.Автодороги'!F31+'2.жилищный'!F31+'3.Земельный'!F31+'4.Охрана природ.территор'!F31+'5.Лесной'!F31+'6.Прочие'!F31+'7.Прочие'!F31+'8.Безопасность пассаж перевозок'!F31+'9.Рынки и торговля'!F31</f>
        <v>0</v>
      </c>
      <c r="G31" s="224">
        <f>'1.Автодороги'!G31+'2.жилищный'!G31+'3.Земельный'!G31+'4.Охрана природ.территор'!G31+'5.Лесной'!G31+'6.Прочие'!G31+'7.Прочие'!G31+'8.Безопасность пассаж перевозок'!G31+'9.Рынки и торговля'!G31</f>
        <v>0</v>
      </c>
      <c r="H31" s="223">
        <f>'1.Автодороги'!H31+'2.жилищный'!H31+'3.Земельный'!H31+'4.Охрана природ.территор'!H31+'5.Лесной'!H31+'6.Прочие'!H31+'7.Прочие'!H31+'8.Безопасность пассаж перевозок'!H31+'9.Рынки и торговля'!H31</f>
        <v>0</v>
      </c>
      <c r="I31" s="21">
        <f>'1.Автодороги'!I31+'2.жилищный'!I31+'3.Земельный'!I31+'4.Охрана природ.территор'!I31+'5.Лесной'!I31+'6.Прочие'!I31+'7.Прочие'!I31+'8.Безопасность пассаж перевозок'!I31+'9.Рынки и торговля'!I31</f>
        <v>0</v>
      </c>
      <c r="J31" s="224">
        <f>'1.Автодороги'!J31+'2.жилищный'!J31+'3.Земельный'!J31+'4.Охрана природ.территор'!J31+'5.Лесной'!J31+'6.Прочие'!J31+'7.Прочие'!J31+'8.Безопасность пассаж перевозок'!J31+'9.Рынки и торговля'!J31</f>
        <v>0</v>
      </c>
      <c r="K31" s="223">
        <f>'1.Автодороги'!K31+'2.жилищный'!K31+'3.Земельный'!K31+'4.Охрана природ.территор'!K31+'5.Лесной'!K31+'6.Прочие'!K31+'7.Прочие'!K31+'8.Безопасность пассаж перевозок'!K31+'9.Рынки и торговля'!K31</f>
        <v>0</v>
      </c>
      <c r="L31" s="21">
        <f>'1.Автодороги'!L31+'2.жилищный'!L31+'3.Земельный'!L31+'4.Охрана природ.территор'!L31+'5.Лесной'!L31+'6.Прочие'!L31+'7.Прочие'!L31+'8.Безопасность пассаж перевозок'!L31+'9.Рынки и торговля'!L31</f>
        <v>0</v>
      </c>
      <c r="M31" s="224">
        <f>'1.Автодороги'!M31+'2.жилищный'!M31+'3.Земельный'!M31+'4.Охрана природ.территор'!M31+'5.Лесной'!M31+'6.Прочие'!M31+'7.Прочие'!M31+'8.Безопасность пассаж перевозок'!M31+'9.Рынки и торговля'!M31</f>
        <v>0</v>
      </c>
      <c r="N31" s="223">
        <f>'1.Автодороги'!N31+'2.жилищный'!N31+'3.Земельный'!N31+'4.Охрана природ.территор'!N31+'5.Лесной'!N31+'6.Прочие'!N31+'7.Прочие'!N31+'8.Безопасность пассаж перевозок'!N31+'9.Рынки и торговля'!N31</f>
        <v>0</v>
      </c>
      <c r="O31" s="21">
        <f>'1.Автодороги'!O31+'2.жилищный'!O31+'3.Земельный'!O31+'4.Охрана природ.территор'!O31+'5.Лесной'!O31+'6.Прочие'!O31+'7.Прочие'!O31+'8.Безопасность пассаж перевозок'!O31+'9.Рынки и торговля'!O31</f>
        <v>0</v>
      </c>
      <c r="P31" s="224">
        <f>'1.Автодороги'!P31+'2.жилищный'!P31+'3.Земельный'!P31+'4.Охрана природ.территор'!P31+'5.Лесной'!P31+'6.Прочие'!P31+'7.Прочие'!P31+'8.Безопасность пассаж перевозок'!P31+'9.Рынки и торговля'!P31</f>
        <v>0</v>
      </c>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4"/>
      <c r="BA31" s="244"/>
      <c r="BB31" s="244"/>
      <c r="BC31" s="244"/>
      <c r="BD31" s="244"/>
      <c r="BE31" s="244"/>
      <c r="BF31" s="244"/>
      <c r="BG31" s="244"/>
      <c r="BH31" s="244"/>
    </row>
    <row r="32" spans="1:60" ht="12.75">
      <c r="A32" s="239" t="s">
        <v>51</v>
      </c>
      <c r="B32" s="240" t="s">
        <v>52</v>
      </c>
      <c r="C32" s="240" t="s">
        <v>11</v>
      </c>
      <c r="D32" s="241" t="s">
        <v>33</v>
      </c>
      <c r="E32" s="223">
        <f>'1.Автодороги'!E32+'2.жилищный'!E32+'3.Земельный'!E32+'4.Охрана природ.территор'!E32+'5.Лесной'!E32+'6.Прочие'!E32+'7.Прочие'!E32+'8.Безопасность пассаж перевозок'!E32+'9.Рынки и торговля'!E32</f>
        <v>0</v>
      </c>
      <c r="F32" s="21">
        <f>'1.Автодороги'!F32+'2.жилищный'!F32+'3.Земельный'!F32+'4.Охрана природ.территор'!F32+'5.Лесной'!F32+'6.Прочие'!F32+'7.Прочие'!F32+'8.Безопасность пассаж перевозок'!F32+'9.Рынки и торговля'!F32</f>
        <v>0</v>
      </c>
      <c r="G32" s="224">
        <f>'1.Автодороги'!G32+'2.жилищный'!G32+'3.Земельный'!G32+'4.Охрана природ.территор'!G32+'5.Лесной'!G32+'6.Прочие'!G32+'7.Прочие'!G32+'8.Безопасность пассаж перевозок'!G32+'9.Рынки и торговля'!G32</f>
        <v>0</v>
      </c>
      <c r="H32" s="223">
        <f>'1.Автодороги'!H32+'2.жилищный'!H32+'3.Земельный'!H32+'4.Охрана природ.территор'!H32+'5.Лесной'!H32+'6.Прочие'!H32+'7.Прочие'!H32+'8.Безопасность пассаж перевозок'!H32+'9.Рынки и торговля'!H32</f>
        <v>0</v>
      </c>
      <c r="I32" s="21">
        <f>'1.Автодороги'!I32+'2.жилищный'!I32+'3.Земельный'!I32+'4.Охрана природ.территор'!I32+'5.Лесной'!I32+'6.Прочие'!I32+'7.Прочие'!I32+'8.Безопасность пассаж перевозок'!I32+'9.Рынки и торговля'!I32</f>
        <v>0</v>
      </c>
      <c r="J32" s="224">
        <f>'1.Автодороги'!J32+'2.жилищный'!J32+'3.Земельный'!J32+'4.Охрана природ.территор'!J32+'5.Лесной'!J32+'6.Прочие'!J32+'7.Прочие'!J32+'8.Безопасность пассаж перевозок'!J32+'9.Рынки и торговля'!J32</f>
        <v>0</v>
      </c>
      <c r="K32" s="223">
        <f>'1.Автодороги'!K32+'2.жилищный'!K32+'3.Земельный'!K32+'4.Охрана природ.территор'!K32+'5.Лесной'!K32+'6.Прочие'!K32+'7.Прочие'!K32+'8.Безопасность пассаж перевозок'!K32+'9.Рынки и торговля'!K32</f>
        <v>0</v>
      </c>
      <c r="L32" s="21">
        <f>'1.Автодороги'!L32+'2.жилищный'!L32+'3.Земельный'!L32+'4.Охрана природ.территор'!L32+'5.Лесной'!L32+'6.Прочие'!L32+'7.Прочие'!L32+'8.Безопасность пассаж перевозок'!L32+'9.Рынки и торговля'!L32</f>
        <v>0</v>
      </c>
      <c r="M32" s="224">
        <f>'1.Автодороги'!M32+'2.жилищный'!M32+'3.Земельный'!M32+'4.Охрана природ.территор'!M32+'5.Лесной'!M32+'6.Прочие'!M32+'7.Прочие'!M32+'8.Безопасность пассаж перевозок'!M32+'9.Рынки и торговля'!M32</f>
        <v>0</v>
      </c>
      <c r="N32" s="223">
        <f>'1.Автодороги'!N32+'2.жилищный'!N32+'3.Земельный'!N32+'4.Охрана природ.территор'!N32+'5.Лесной'!N32+'6.Прочие'!N32+'7.Прочие'!N32+'8.Безопасность пассаж перевозок'!N32+'9.Рынки и торговля'!N32</f>
        <v>0</v>
      </c>
      <c r="O32" s="21">
        <f>'1.Автодороги'!O32+'2.жилищный'!O32+'3.Земельный'!O32+'4.Охрана природ.территор'!O32+'5.Лесной'!O32+'6.Прочие'!O32+'7.Прочие'!O32+'8.Безопасность пассаж перевозок'!O32+'9.Рынки и торговля'!O32</f>
        <v>0</v>
      </c>
      <c r="P32" s="224">
        <f>'1.Автодороги'!P32+'2.жилищный'!P32+'3.Земельный'!P32+'4.Охрана природ.территор'!P32+'5.Лесной'!P32+'6.Прочие'!P32+'7.Прочие'!P32+'8.Безопасность пассаж перевозок'!P32+'9.Рынки и торговля'!P32</f>
        <v>0</v>
      </c>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4"/>
      <c r="BA32" s="244"/>
      <c r="BB32" s="244"/>
      <c r="BC32" s="244"/>
      <c r="BD32" s="244"/>
      <c r="BE32" s="244"/>
      <c r="BF32" s="244"/>
      <c r="BG32" s="244"/>
      <c r="BH32" s="244"/>
    </row>
    <row r="33" spans="1:60" ht="12.75">
      <c r="A33" s="246" t="s">
        <v>53</v>
      </c>
      <c r="B33" s="251" t="s">
        <v>54</v>
      </c>
      <c r="C33" s="251" t="s">
        <v>11</v>
      </c>
      <c r="D33" s="248" t="s">
        <v>33</v>
      </c>
      <c r="E33" s="27">
        <f>'1.Автодороги'!E33+'2.жилищный'!E33+'3.Земельный'!E33+'4.Охрана природ.территор'!E33+'5.Лесной'!E33+'6.Прочие'!E33+'7.Прочие'!E33+'8.Безопасность пассаж перевозок'!E33+'9.Рынки и торговля'!E33</f>
        <v>0</v>
      </c>
      <c r="F33" s="28">
        <f>'1.Автодороги'!F33+'2.жилищный'!F33+'3.Земельный'!F33+'4.Охрана природ.территор'!F33+'5.Лесной'!F33+'6.Прочие'!F33+'7.Прочие'!F33+'8.Безопасность пассаж перевозок'!F33+'9.Рынки и торговля'!F33</f>
        <v>0</v>
      </c>
      <c r="G33" s="29">
        <f>'1.Автодороги'!G33+'2.жилищный'!G33+'3.Земельный'!G33+'4.Охрана природ.территор'!G33+'5.Лесной'!G33+'6.Прочие'!G33+'7.Прочие'!G33+'8.Безопасность пассаж перевозок'!G33+'9.Рынки и торговля'!G33</f>
        <v>0</v>
      </c>
      <c r="H33" s="27">
        <f>'1.Автодороги'!H33+'2.жилищный'!H33+'3.Земельный'!H33+'4.Охрана природ.территор'!H33+'5.Лесной'!H33+'6.Прочие'!H33+'7.Прочие'!H33+'8.Безопасность пассаж перевозок'!H33+'9.Рынки и торговля'!H33</f>
        <v>0</v>
      </c>
      <c r="I33" s="28">
        <f>'1.Автодороги'!I33+'2.жилищный'!I33+'3.Земельный'!I33+'4.Охрана природ.территор'!I33+'5.Лесной'!I33+'6.Прочие'!I33+'7.Прочие'!I33+'8.Безопасность пассаж перевозок'!I33+'9.Рынки и торговля'!I33</f>
        <v>0</v>
      </c>
      <c r="J33" s="29">
        <f>'1.Автодороги'!J33+'2.жилищный'!J33+'3.Земельный'!J33+'4.Охрана природ.территор'!J33+'5.Лесной'!J33+'6.Прочие'!J33+'7.Прочие'!J33+'8.Безопасность пассаж перевозок'!J33+'9.Рынки и торговля'!J33</f>
        <v>0</v>
      </c>
      <c r="K33" s="27">
        <f>'1.Автодороги'!K33+'2.жилищный'!K33+'3.Земельный'!K33+'4.Охрана природ.территор'!K33+'5.Лесной'!K33+'6.Прочие'!K33+'7.Прочие'!K33+'8.Безопасность пассаж перевозок'!K33+'9.Рынки и торговля'!K33</f>
        <v>0</v>
      </c>
      <c r="L33" s="28">
        <f>'1.Автодороги'!L33+'2.жилищный'!L33+'3.Земельный'!L33+'4.Охрана природ.территор'!L33+'5.Лесной'!L33+'6.Прочие'!L33+'7.Прочие'!L33+'8.Безопасность пассаж перевозок'!L33+'9.Рынки и торговля'!L33</f>
        <v>0</v>
      </c>
      <c r="M33" s="29">
        <f>'1.Автодороги'!M33+'2.жилищный'!M33+'3.Земельный'!M33+'4.Охрана природ.территор'!M33+'5.Лесной'!M33+'6.Прочие'!M33+'7.Прочие'!M33+'8.Безопасность пассаж перевозок'!M33+'9.Рынки и торговля'!M33</f>
        <v>0</v>
      </c>
      <c r="N33" s="27">
        <f>'1.Автодороги'!N33+'2.жилищный'!N33+'3.Земельный'!N33+'4.Охрана природ.территор'!N33+'5.Лесной'!N33+'6.Прочие'!N33+'7.Прочие'!N33+'8.Безопасность пассаж перевозок'!N33+'9.Рынки и торговля'!N33</f>
        <v>0</v>
      </c>
      <c r="O33" s="28">
        <f>'1.Автодороги'!O33+'2.жилищный'!O33+'3.Земельный'!O33+'4.Охрана природ.территор'!O33+'5.Лесной'!O33+'6.Прочие'!O33+'7.Прочие'!O33+'8.Безопасность пассаж перевозок'!O33+'9.Рынки и торговля'!O33</f>
        <v>0</v>
      </c>
      <c r="P33" s="29">
        <f>'1.Автодороги'!P33+'2.жилищный'!P33+'3.Земельный'!P33+'4.Охрана природ.территор'!P33+'5.Лесной'!P33+'6.Прочие'!P33+'7.Прочие'!P33+'8.Безопасность пассаж перевозок'!P33+'9.Рынки и торговля'!P33</f>
        <v>0</v>
      </c>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4"/>
      <c r="BA33" s="244"/>
      <c r="BB33" s="244"/>
      <c r="BC33" s="244"/>
      <c r="BD33" s="244"/>
      <c r="BE33" s="244"/>
      <c r="BF33" s="244"/>
      <c r="BG33" s="244"/>
      <c r="BH33" s="244"/>
    </row>
    <row r="34" spans="1:60" ht="12.75">
      <c r="A34" s="239" t="s">
        <v>55</v>
      </c>
      <c r="B34" s="245" t="s">
        <v>56</v>
      </c>
      <c r="C34" s="245" t="s">
        <v>11</v>
      </c>
      <c r="D34" s="241" t="s">
        <v>33</v>
      </c>
      <c r="E34" s="223">
        <f>'1.Автодороги'!E34+'2.жилищный'!E34+'3.Земельный'!E34+'4.Охрана природ.территор'!E34+'5.Лесной'!E34+'6.Прочие'!E34+'7.Прочие'!E34+'8.Безопасность пассаж перевозок'!E34+'9.Рынки и торговля'!E34</f>
        <v>0</v>
      </c>
      <c r="F34" s="21">
        <f>'1.Автодороги'!F34+'2.жилищный'!F34+'3.Земельный'!F34+'4.Охрана природ.территор'!F34+'5.Лесной'!F34+'6.Прочие'!F34+'7.Прочие'!F34+'8.Безопасность пассаж перевозок'!F34+'9.Рынки и торговля'!F34</f>
        <v>0</v>
      </c>
      <c r="G34" s="224">
        <f>'1.Автодороги'!G34+'2.жилищный'!G34+'3.Земельный'!G34+'4.Охрана природ.территор'!G34+'5.Лесной'!G34+'6.Прочие'!G34+'7.Прочие'!G34+'8.Безопасность пассаж перевозок'!G34+'9.Рынки и торговля'!G34</f>
        <v>0</v>
      </c>
      <c r="H34" s="223">
        <f>'1.Автодороги'!H34+'2.жилищный'!H34+'3.Земельный'!H34+'4.Охрана природ.территор'!H34+'5.Лесной'!H34+'6.Прочие'!H34+'7.Прочие'!H34+'8.Безопасность пассаж перевозок'!H34+'9.Рынки и торговля'!H34</f>
        <v>0</v>
      </c>
      <c r="I34" s="21">
        <f>'1.Автодороги'!I34+'2.жилищный'!I34+'3.Земельный'!I34+'4.Охрана природ.территор'!I34+'5.Лесной'!I34+'6.Прочие'!I34+'7.Прочие'!I34+'8.Безопасность пассаж перевозок'!I34+'9.Рынки и торговля'!I34</f>
        <v>0</v>
      </c>
      <c r="J34" s="224">
        <f>'1.Автодороги'!J34+'2.жилищный'!J34+'3.Земельный'!J34+'4.Охрана природ.территор'!J34+'5.Лесной'!J34+'6.Прочие'!J34+'7.Прочие'!J34+'8.Безопасность пассаж перевозок'!J34+'9.Рынки и торговля'!J34</f>
        <v>0</v>
      </c>
      <c r="K34" s="223">
        <f>'1.Автодороги'!K34+'2.жилищный'!K34+'3.Земельный'!K34+'4.Охрана природ.территор'!K34+'5.Лесной'!K34+'6.Прочие'!K34+'7.Прочие'!K34+'8.Безопасность пассаж перевозок'!K34+'9.Рынки и торговля'!K34</f>
        <v>0</v>
      </c>
      <c r="L34" s="21">
        <f>'1.Автодороги'!L34+'2.жилищный'!L34+'3.Земельный'!L34+'4.Охрана природ.территор'!L34+'5.Лесной'!L34+'6.Прочие'!L34+'7.Прочие'!L34+'8.Безопасность пассаж перевозок'!L34+'9.Рынки и торговля'!L34</f>
        <v>0</v>
      </c>
      <c r="M34" s="224">
        <f>'1.Автодороги'!M34+'2.жилищный'!M34+'3.Земельный'!M34+'4.Охрана природ.территор'!M34+'5.Лесной'!M34+'6.Прочие'!M34+'7.Прочие'!M34+'8.Безопасность пассаж перевозок'!M34+'9.Рынки и торговля'!M34</f>
        <v>0</v>
      </c>
      <c r="N34" s="223">
        <f>'1.Автодороги'!N34+'2.жилищный'!N34+'3.Земельный'!N34+'4.Охрана природ.территор'!N34+'5.Лесной'!N34+'6.Прочие'!N34+'7.Прочие'!N34+'8.Безопасность пассаж перевозок'!N34+'9.Рынки и торговля'!N34</f>
        <v>0</v>
      </c>
      <c r="O34" s="21">
        <f>'1.Автодороги'!O34+'2.жилищный'!O34+'3.Земельный'!O34+'4.Охрана природ.территор'!O34+'5.Лесной'!O34+'6.Прочие'!O34+'7.Прочие'!O34+'8.Безопасность пассаж перевозок'!O34+'9.Рынки и торговля'!O34</f>
        <v>0</v>
      </c>
      <c r="P34" s="224">
        <f>'1.Автодороги'!P34+'2.жилищный'!P34+'3.Земельный'!P34+'4.Охрана природ.территор'!P34+'5.Лесной'!P34+'6.Прочие'!P34+'7.Прочие'!P34+'8.Безопасность пассаж перевозок'!P34+'9.Рынки и торговля'!P34</f>
        <v>0</v>
      </c>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4"/>
      <c r="BA34" s="244"/>
      <c r="BB34" s="244"/>
      <c r="BC34" s="244"/>
      <c r="BD34" s="244"/>
      <c r="BE34" s="244"/>
      <c r="BF34" s="244"/>
      <c r="BG34" s="244"/>
      <c r="BH34" s="244"/>
    </row>
    <row r="35" spans="1:60" ht="12.75">
      <c r="A35" s="239" t="s">
        <v>57</v>
      </c>
      <c r="B35" s="252" t="s">
        <v>58</v>
      </c>
      <c r="C35" s="252" t="s">
        <v>11</v>
      </c>
      <c r="D35" s="241" t="s">
        <v>33</v>
      </c>
      <c r="E35" s="223">
        <f>'1.Автодороги'!E35+'2.жилищный'!E35+'3.Земельный'!E35+'4.Охрана природ.территор'!E35+'5.Лесной'!E35+'6.Прочие'!E35+'7.Прочие'!E35+'8.Безопасность пассаж перевозок'!E35+'9.Рынки и торговля'!E35</f>
        <v>0</v>
      </c>
      <c r="F35" s="21">
        <f>'1.Автодороги'!F35+'2.жилищный'!F35+'3.Земельный'!F35+'4.Охрана природ.территор'!F35+'5.Лесной'!F35+'6.Прочие'!F35+'7.Прочие'!F35+'8.Безопасность пассаж перевозок'!F35+'9.Рынки и торговля'!F35</f>
        <v>0</v>
      </c>
      <c r="G35" s="224">
        <f>'1.Автодороги'!G35+'2.жилищный'!G35+'3.Земельный'!G35+'4.Охрана природ.территор'!G35+'5.Лесной'!G35+'6.Прочие'!G35+'7.Прочие'!G35+'8.Безопасность пассаж перевозок'!G35+'9.Рынки и торговля'!G35</f>
        <v>0</v>
      </c>
      <c r="H35" s="223">
        <f>'1.Автодороги'!H35+'2.жилищный'!H35+'3.Земельный'!H35+'4.Охрана природ.территор'!H35+'5.Лесной'!H35+'6.Прочие'!H35+'7.Прочие'!H35+'8.Безопасность пассаж перевозок'!H35+'9.Рынки и торговля'!H35</f>
        <v>0</v>
      </c>
      <c r="I35" s="21">
        <f>'1.Автодороги'!I35+'2.жилищный'!I35+'3.Земельный'!I35+'4.Охрана природ.территор'!I35+'5.Лесной'!I35+'6.Прочие'!I35+'7.Прочие'!I35+'8.Безопасность пассаж перевозок'!I35+'9.Рынки и торговля'!I35</f>
        <v>0</v>
      </c>
      <c r="J35" s="224">
        <f>'1.Автодороги'!J35+'2.жилищный'!J35+'3.Земельный'!J35+'4.Охрана природ.территор'!J35+'5.Лесной'!J35+'6.Прочие'!J35+'7.Прочие'!J35+'8.Безопасность пассаж перевозок'!J35+'9.Рынки и торговля'!J35</f>
        <v>0</v>
      </c>
      <c r="K35" s="223">
        <f>'1.Автодороги'!K35+'2.жилищный'!K35+'3.Земельный'!K35+'4.Охрана природ.территор'!K35+'5.Лесной'!K35+'6.Прочие'!K35+'7.Прочие'!K35+'8.Безопасность пассаж перевозок'!K35+'9.Рынки и торговля'!K35</f>
        <v>0</v>
      </c>
      <c r="L35" s="21">
        <f>'1.Автодороги'!L35+'2.жилищный'!L35+'3.Земельный'!L35+'4.Охрана природ.территор'!L35+'5.Лесной'!L35+'6.Прочие'!L35+'7.Прочие'!L35+'8.Безопасность пассаж перевозок'!L35+'9.Рынки и торговля'!L35</f>
        <v>0</v>
      </c>
      <c r="M35" s="224">
        <f>'1.Автодороги'!M35+'2.жилищный'!M35+'3.Земельный'!M35+'4.Охрана природ.территор'!M35+'5.Лесной'!M35+'6.Прочие'!M35+'7.Прочие'!M35+'8.Безопасность пассаж перевозок'!M35+'9.Рынки и торговля'!M35</f>
        <v>0</v>
      </c>
      <c r="N35" s="223">
        <f>'1.Автодороги'!N35+'2.жилищный'!N35+'3.Земельный'!N35+'4.Охрана природ.территор'!N35+'5.Лесной'!N35+'6.Прочие'!N35+'7.Прочие'!N35+'8.Безопасность пассаж перевозок'!N35+'9.Рынки и торговля'!N35</f>
        <v>0</v>
      </c>
      <c r="O35" s="21">
        <f>'1.Автодороги'!O35+'2.жилищный'!O35+'3.Земельный'!O35+'4.Охрана природ.территор'!O35+'5.Лесной'!O35+'6.Прочие'!O35+'7.Прочие'!O35+'8.Безопасность пассаж перевозок'!O35+'9.Рынки и торговля'!O35</f>
        <v>0</v>
      </c>
      <c r="P35" s="224">
        <f>'1.Автодороги'!P35+'2.жилищный'!P35+'3.Земельный'!P35+'4.Охрана природ.территор'!P35+'5.Лесной'!P35+'6.Прочие'!P35+'7.Прочие'!P35+'8.Безопасность пассаж перевозок'!P35+'9.Рынки и торговля'!P35</f>
        <v>0</v>
      </c>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4"/>
      <c r="BA35" s="244"/>
      <c r="BB35" s="244"/>
      <c r="BC35" s="244"/>
      <c r="BD35" s="244"/>
      <c r="BE35" s="244"/>
      <c r="BF35" s="244"/>
      <c r="BG35" s="244"/>
      <c r="BH35" s="244"/>
    </row>
    <row r="36" spans="1:60" ht="12.75">
      <c r="A36" s="239" t="s">
        <v>59</v>
      </c>
      <c r="B36" s="245" t="s">
        <v>60</v>
      </c>
      <c r="C36" s="245" t="s">
        <v>11</v>
      </c>
      <c r="D36" s="241" t="s">
        <v>33</v>
      </c>
      <c r="E36" s="223">
        <f>'1.Автодороги'!E36+'2.жилищный'!E36+'3.Земельный'!E36+'4.Охрана природ.территор'!E36+'5.Лесной'!E36+'6.Прочие'!E36+'7.Прочие'!E36+'8.Безопасность пассаж перевозок'!E36+'9.Рынки и торговля'!E36</f>
        <v>0</v>
      </c>
      <c r="F36" s="21">
        <f>'1.Автодороги'!F36+'2.жилищный'!F36+'3.Земельный'!F36+'4.Охрана природ.территор'!F36+'5.Лесной'!F36+'6.Прочие'!F36+'7.Прочие'!F36+'8.Безопасность пассаж перевозок'!F36+'9.Рынки и торговля'!F36</f>
        <v>0</v>
      </c>
      <c r="G36" s="224">
        <f>'1.Автодороги'!G36+'2.жилищный'!G36+'3.Земельный'!G36+'4.Охрана природ.территор'!G36+'5.Лесной'!G36+'6.Прочие'!G36+'7.Прочие'!G36+'8.Безопасность пассаж перевозок'!G36+'9.Рынки и торговля'!G36</f>
        <v>0</v>
      </c>
      <c r="H36" s="223">
        <f>'1.Автодороги'!H36+'2.жилищный'!H36+'3.Земельный'!H36+'4.Охрана природ.территор'!H36+'5.Лесной'!H36+'6.Прочие'!H36+'7.Прочие'!H36+'8.Безопасность пассаж перевозок'!H36+'9.Рынки и торговля'!H36</f>
        <v>0</v>
      </c>
      <c r="I36" s="21">
        <f>'1.Автодороги'!I36+'2.жилищный'!I36+'3.Земельный'!I36+'4.Охрана природ.территор'!I36+'5.Лесной'!I36+'6.Прочие'!I36+'7.Прочие'!I36+'8.Безопасность пассаж перевозок'!I36+'9.Рынки и торговля'!I36</f>
        <v>0</v>
      </c>
      <c r="J36" s="224">
        <f>'1.Автодороги'!J36+'2.жилищный'!J36+'3.Земельный'!J36+'4.Охрана природ.территор'!J36+'5.Лесной'!J36+'6.Прочие'!J36+'7.Прочие'!J36+'8.Безопасность пассаж перевозок'!J36+'9.Рынки и торговля'!J36</f>
        <v>0</v>
      </c>
      <c r="K36" s="223">
        <f>'1.Автодороги'!K36+'2.жилищный'!K36+'3.Земельный'!K36+'4.Охрана природ.территор'!K36+'5.Лесной'!K36+'6.Прочие'!K36+'7.Прочие'!K36+'8.Безопасность пассаж перевозок'!K36+'9.Рынки и торговля'!K36</f>
        <v>0</v>
      </c>
      <c r="L36" s="21">
        <f>'1.Автодороги'!L36+'2.жилищный'!L36+'3.Земельный'!L36+'4.Охрана природ.территор'!L36+'5.Лесной'!L36+'6.Прочие'!L36+'7.Прочие'!L36+'8.Безопасность пассаж перевозок'!L36+'9.Рынки и торговля'!L36</f>
        <v>0</v>
      </c>
      <c r="M36" s="224">
        <f>'1.Автодороги'!M36+'2.жилищный'!M36+'3.Земельный'!M36+'4.Охрана природ.территор'!M36+'5.Лесной'!M36+'6.Прочие'!M36+'7.Прочие'!M36+'8.Безопасность пассаж перевозок'!M36+'9.Рынки и торговля'!M36</f>
        <v>0</v>
      </c>
      <c r="N36" s="223">
        <f>'1.Автодороги'!N36+'2.жилищный'!N36+'3.Земельный'!N36+'4.Охрана природ.территор'!N36+'5.Лесной'!N36+'6.Прочие'!N36+'7.Прочие'!N36+'8.Безопасность пассаж перевозок'!N36+'9.Рынки и торговля'!N36</f>
        <v>0</v>
      </c>
      <c r="O36" s="21">
        <f>'1.Автодороги'!O36+'2.жилищный'!O36+'3.Земельный'!O36+'4.Охрана природ.территор'!O36+'5.Лесной'!O36+'6.Прочие'!O36+'7.Прочие'!O36+'8.Безопасность пассаж перевозок'!O36+'9.Рынки и торговля'!O36</f>
        <v>0</v>
      </c>
      <c r="P36" s="224">
        <f>'1.Автодороги'!P36+'2.жилищный'!P36+'3.Земельный'!P36+'4.Охрана природ.территор'!P36+'5.Лесной'!P36+'6.Прочие'!P36+'7.Прочие'!P36+'8.Безопасность пассаж перевозок'!P36+'9.Рынки и торговля'!P36</f>
        <v>0</v>
      </c>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4"/>
      <c r="BA36" s="244"/>
      <c r="BB36" s="244"/>
      <c r="BC36" s="244"/>
      <c r="BD36" s="244"/>
      <c r="BE36" s="244"/>
      <c r="BF36" s="244"/>
      <c r="BG36" s="244"/>
      <c r="BH36" s="244"/>
    </row>
    <row r="37" spans="1:16" ht="12.75">
      <c r="A37" s="239" t="s">
        <v>61</v>
      </c>
      <c r="B37" s="245" t="s">
        <v>62</v>
      </c>
      <c r="C37" s="245" t="s">
        <v>11</v>
      </c>
      <c r="D37" s="241" t="s">
        <v>33</v>
      </c>
      <c r="E37" s="223">
        <f>'1.Автодороги'!E37+'2.жилищный'!E37+'3.Земельный'!E37+'4.Охрана природ.территор'!E37+'5.Лесной'!E37+'6.Прочие'!E37+'7.Прочие'!E37+'8.Безопасность пассаж перевозок'!E37+'9.Рынки и торговля'!E37</f>
        <v>0</v>
      </c>
      <c r="F37" s="21">
        <f>'1.Автодороги'!F37+'2.жилищный'!F37+'3.Земельный'!F37+'4.Охрана природ.территор'!F37+'5.Лесной'!F37+'6.Прочие'!F37+'7.Прочие'!F37+'8.Безопасность пассаж перевозок'!F37+'9.Рынки и торговля'!F37</f>
        <v>0</v>
      </c>
      <c r="G37" s="224">
        <f>'1.Автодороги'!G37+'2.жилищный'!G37+'3.Земельный'!G37+'4.Охрана природ.территор'!G37+'5.Лесной'!G37+'6.Прочие'!G37+'7.Прочие'!G37+'8.Безопасность пассаж перевозок'!G37+'9.Рынки и торговля'!G37</f>
        <v>0</v>
      </c>
      <c r="H37" s="223">
        <f>'1.Автодороги'!H37+'2.жилищный'!H37+'3.Земельный'!H37+'4.Охрана природ.территор'!H37+'5.Лесной'!H37+'6.Прочие'!H37+'7.Прочие'!H37+'8.Безопасность пассаж перевозок'!H37+'9.Рынки и торговля'!H37</f>
        <v>0</v>
      </c>
      <c r="I37" s="21">
        <f>'1.Автодороги'!I37+'2.жилищный'!I37+'3.Земельный'!I37+'4.Охрана природ.территор'!I37+'5.Лесной'!I37+'6.Прочие'!I37+'7.Прочие'!I37+'8.Безопасность пассаж перевозок'!I37+'9.Рынки и торговля'!I37</f>
        <v>0</v>
      </c>
      <c r="J37" s="224">
        <f>'1.Автодороги'!J37+'2.жилищный'!J37+'3.Земельный'!J37+'4.Охрана природ.территор'!J37+'5.Лесной'!J37+'6.Прочие'!J37+'7.Прочие'!J37+'8.Безопасность пассаж перевозок'!J37+'9.Рынки и торговля'!J37</f>
        <v>0</v>
      </c>
      <c r="K37" s="223">
        <f>'1.Автодороги'!K37+'2.жилищный'!K37+'3.Земельный'!K37+'4.Охрана природ.территор'!K37+'5.Лесной'!K37+'6.Прочие'!K37+'7.Прочие'!K37+'8.Безопасность пассаж перевозок'!K37+'9.Рынки и торговля'!K37</f>
        <v>0</v>
      </c>
      <c r="L37" s="21">
        <f>'1.Автодороги'!L37+'2.жилищный'!L37+'3.Земельный'!L37+'4.Охрана природ.территор'!L37+'5.Лесной'!L37+'6.Прочие'!L37+'7.Прочие'!L37+'8.Безопасность пассаж перевозок'!L37+'9.Рынки и торговля'!L37</f>
        <v>0</v>
      </c>
      <c r="M37" s="224">
        <f>'1.Автодороги'!M37+'2.жилищный'!M37+'3.Земельный'!M37+'4.Охрана природ.территор'!M37+'5.Лесной'!M37+'6.Прочие'!M37+'7.Прочие'!M37+'8.Безопасность пассаж перевозок'!M37+'9.Рынки и торговля'!M37</f>
        <v>0</v>
      </c>
      <c r="N37" s="223">
        <f>'1.Автодороги'!N37+'2.жилищный'!N37+'3.Земельный'!N37+'4.Охрана природ.территор'!N37+'5.Лесной'!N37+'6.Прочие'!N37+'7.Прочие'!N37+'8.Безопасность пассаж перевозок'!N37+'9.Рынки и торговля'!N37</f>
        <v>0</v>
      </c>
      <c r="O37" s="21">
        <f>'1.Автодороги'!O37+'2.жилищный'!O37+'3.Земельный'!O37+'4.Охрана природ.территор'!O37+'5.Лесной'!O37+'6.Прочие'!O37+'7.Прочие'!O37+'8.Безопасность пассаж перевозок'!O37+'9.Рынки и торговля'!O37</f>
        <v>0</v>
      </c>
      <c r="P37" s="224">
        <f>'1.Автодороги'!P37+'2.жилищный'!P37+'3.Земельный'!P37+'4.Охрана природ.территор'!P37+'5.Лесной'!P37+'6.Прочие'!P37+'7.Прочие'!P37+'8.Безопасность пассаж перевозок'!P37+'9.Рынки и торговля'!P37</f>
        <v>0</v>
      </c>
    </row>
    <row r="38" spans="1:16" ht="12.75">
      <c r="A38" s="239" t="s">
        <v>63</v>
      </c>
      <c r="B38" s="245" t="s">
        <v>64</v>
      </c>
      <c r="C38" s="245" t="s">
        <v>11</v>
      </c>
      <c r="D38" s="241" t="s">
        <v>33</v>
      </c>
      <c r="E38" s="223">
        <f>'1.Автодороги'!E38+'2.жилищный'!E38+'3.Земельный'!E38+'4.Охрана природ.территор'!E38+'5.Лесной'!E38+'6.Прочие'!E38+'7.Прочие'!E38+'8.Безопасность пассаж перевозок'!E38+'9.Рынки и торговля'!E38</f>
        <v>0</v>
      </c>
      <c r="F38" s="21">
        <f>'1.Автодороги'!F38+'2.жилищный'!F38+'3.Земельный'!F38+'4.Охрана природ.территор'!F38+'5.Лесной'!F38+'6.Прочие'!F38+'7.Прочие'!F38+'8.Безопасность пассаж перевозок'!F38+'9.Рынки и торговля'!F38</f>
        <v>0</v>
      </c>
      <c r="G38" s="224">
        <f>'1.Автодороги'!G38+'2.жилищный'!G38+'3.Земельный'!G38+'4.Охрана природ.территор'!G38+'5.Лесной'!G38+'6.Прочие'!G38+'7.Прочие'!G38+'8.Безопасность пассаж перевозок'!G38+'9.Рынки и торговля'!G38</f>
        <v>0</v>
      </c>
      <c r="H38" s="223">
        <f>'1.Автодороги'!H38+'2.жилищный'!H38+'3.Земельный'!H38+'4.Охрана природ.территор'!H38+'5.Лесной'!H38+'6.Прочие'!H38+'7.Прочие'!H38+'8.Безопасность пассаж перевозок'!H38+'9.Рынки и торговля'!H38</f>
        <v>0</v>
      </c>
      <c r="I38" s="21">
        <f>'1.Автодороги'!I38+'2.жилищный'!I38+'3.Земельный'!I38+'4.Охрана природ.территор'!I38+'5.Лесной'!I38+'6.Прочие'!I38+'7.Прочие'!I38+'8.Безопасность пассаж перевозок'!I38+'9.Рынки и торговля'!I38</f>
        <v>0</v>
      </c>
      <c r="J38" s="224">
        <f>'1.Автодороги'!J38+'2.жилищный'!J38+'3.Земельный'!J38+'4.Охрана природ.территор'!J38+'5.Лесной'!J38+'6.Прочие'!J38+'7.Прочие'!J38+'8.Безопасность пассаж перевозок'!J38+'9.Рынки и торговля'!J38</f>
        <v>0</v>
      </c>
      <c r="K38" s="223">
        <f>'1.Автодороги'!K38+'2.жилищный'!K38+'3.Земельный'!K38+'4.Охрана природ.территор'!K38+'5.Лесной'!K38+'6.Прочие'!K38+'7.Прочие'!K38+'8.Безопасность пассаж перевозок'!K38+'9.Рынки и торговля'!K38</f>
        <v>0</v>
      </c>
      <c r="L38" s="21">
        <f>'1.Автодороги'!L38+'2.жилищный'!L38+'3.Земельный'!L38+'4.Охрана природ.территор'!L38+'5.Лесной'!L38+'6.Прочие'!L38+'7.Прочие'!L38+'8.Безопасность пассаж перевозок'!L38+'9.Рынки и торговля'!L38</f>
        <v>0</v>
      </c>
      <c r="M38" s="224">
        <f>'1.Автодороги'!M38+'2.жилищный'!M38+'3.Земельный'!M38+'4.Охрана природ.территор'!M38+'5.Лесной'!M38+'6.Прочие'!M38+'7.Прочие'!M38+'8.Безопасность пассаж перевозок'!M38+'9.Рынки и торговля'!M38</f>
        <v>0</v>
      </c>
      <c r="N38" s="223">
        <f>'1.Автодороги'!N38+'2.жилищный'!N38+'3.Земельный'!N38+'4.Охрана природ.территор'!N38+'5.Лесной'!N38+'6.Прочие'!N38+'7.Прочие'!N38+'8.Безопасность пассаж перевозок'!N38+'9.Рынки и торговля'!N38</f>
        <v>0</v>
      </c>
      <c r="O38" s="21">
        <f>'1.Автодороги'!O38+'2.жилищный'!O38+'3.Земельный'!O38+'4.Охрана природ.территор'!O38+'5.Лесной'!O38+'6.Прочие'!O38+'7.Прочие'!O38+'8.Безопасность пассаж перевозок'!O38+'9.Рынки и торговля'!O38</f>
        <v>0</v>
      </c>
      <c r="P38" s="224">
        <f>'1.Автодороги'!P38+'2.жилищный'!P38+'3.Земельный'!P38+'4.Охрана природ.территор'!P38+'5.Лесной'!P38+'6.Прочие'!P38+'7.Прочие'!P38+'8.Безопасность пассаж перевозок'!P38+'9.Рынки и торговля'!P38</f>
        <v>0</v>
      </c>
    </row>
    <row r="39" spans="1:16" ht="12.75">
      <c r="A39" s="239" t="s">
        <v>65</v>
      </c>
      <c r="B39" s="245" t="s">
        <v>66</v>
      </c>
      <c r="C39" s="245" t="s">
        <v>11</v>
      </c>
      <c r="D39" s="241" t="s">
        <v>33</v>
      </c>
      <c r="E39" s="223">
        <f>'1.Автодороги'!E39+'2.жилищный'!E39+'3.Земельный'!E39+'4.Охрана природ.территор'!E39+'5.Лесной'!E39+'6.Прочие'!E39+'7.Прочие'!E39+'8.Безопасность пассаж перевозок'!E39+'9.Рынки и торговля'!E39</f>
        <v>0</v>
      </c>
      <c r="F39" s="21">
        <f>'1.Автодороги'!F39+'2.жилищный'!F39+'3.Земельный'!F39+'4.Охрана природ.территор'!F39+'5.Лесной'!F39+'6.Прочие'!F39+'7.Прочие'!F39+'8.Безопасность пассаж перевозок'!F39+'9.Рынки и торговля'!F39</f>
        <v>0</v>
      </c>
      <c r="G39" s="224">
        <f>'1.Автодороги'!G39+'2.жилищный'!G39+'3.Земельный'!G39+'4.Охрана природ.территор'!G39+'5.Лесной'!G39+'6.Прочие'!G39+'7.Прочие'!G39+'8.Безопасность пассаж перевозок'!G39+'9.Рынки и торговля'!G39</f>
        <v>0</v>
      </c>
      <c r="H39" s="223">
        <f>'1.Автодороги'!H39+'2.жилищный'!H39+'3.Земельный'!H39+'4.Охрана природ.территор'!H39+'5.Лесной'!H39+'6.Прочие'!H39+'7.Прочие'!H39+'8.Безопасность пассаж перевозок'!H39+'9.Рынки и торговля'!H39</f>
        <v>0</v>
      </c>
      <c r="I39" s="21">
        <f>'1.Автодороги'!I39+'2.жилищный'!I39+'3.Земельный'!I39+'4.Охрана природ.территор'!I39+'5.Лесной'!I39+'6.Прочие'!I39+'7.Прочие'!I39+'8.Безопасность пассаж перевозок'!I39+'9.Рынки и торговля'!I39</f>
        <v>0</v>
      </c>
      <c r="J39" s="224">
        <f>'1.Автодороги'!J39+'2.жилищный'!J39+'3.Земельный'!J39+'4.Охрана природ.территор'!J39+'5.Лесной'!J39+'6.Прочие'!J39+'7.Прочие'!J39+'8.Безопасность пассаж перевозок'!J39+'9.Рынки и торговля'!J39</f>
        <v>0</v>
      </c>
      <c r="K39" s="223">
        <f>'1.Автодороги'!K39+'2.жилищный'!K39+'3.Земельный'!K39+'4.Охрана природ.территор'!K39+'5.Лесной'!K39+'6.Прочие'!K39+'7.Прочие'!K39+'8.Безопасность пассаж перевозок'!K39+'9.Рынки и торговля'!K39</f>
        <v>0</v>
      </c>
      <c r="L39" s="21">
        <f>'1.Автодороги'!L39+'2.жилищный'!L39+'3.Земельный'!L39+'4.Охрана природ.территор'!L39+'5.Лесной'!L39+'6.Прочие'!L39+'7.Прочие'!L39+'8.Безопасность пассаж перевозок'!L39+'9.Рынки и торговля'!L39</f>
        <v>0</v>
      </c>
      <c r="M39" s="224">
        <f>'1.Автодороги'!M39+'2.жилищный'!M39+'3.Земельный'!M39+'4.Охрана природ.территор'!M39+'5.Лесной'!M39+'6.Прочие'!M39+'7.Прочие'!M39+'8.Безопасность пассаж перевозок'!M39+'9.Рынки и торговля'!M39</f>
        <v>0</v>
      </c>
      <c r="N39" s="223">
        <f>'1.Автодороги'!N39+'2.жилищный'!N39+'3.Земельный'!N39+'4.Охрана природ.территор'!N39+'5.Лесной'!N39+'6.Прочие'!N39+'7.Прочие'!N39+'8.Безопасность пассаж перевозок'!N39+'9.Рынки и торговля'!N39</f>
        <v>0</v>
      </c>
      <c r="O39" s="21">
        <f>'1.Автодороги'!O39+'2.жилищный'!O39+'3.Земельный'!O39+'4.Охрана природ.территор'!O39+'5.Лесной'!O39+'6.Прочие'!O39+'7.Прочие'!O39+'8.Безопасность пассаж перевозок'!O39+'9.Рынки и торговля'!O39</f>
        <v>0</v>
      </c>
      <c r="P39" s="224">
        <f>'1.Автодороги'!P39+'2.жилищный'!P39+'3.Земельный'!P39+'4.Охрана природ.территор'!P39+'5.Лесной'!P39+'6.Прочие'!P39+'7.Прочие'!P39+'8.Безопасность пассаж перевозок'!P39+'9.Рынки и торговля'!P39</f>
        <v>0</v>
      </c>
    </row>
    <row r="40" spans="1:16" ht="12.75">
      <c r="A40" s="239" t="s">
        <v>67</v>
      </c>
      <c r="B40" s="245" t="s">
        <v>68</v>
      </c>
      <c r="C40" s="245" t="s">
        <v>11</v>
      </c>
      <c r="D40" s="241" t="s">
        <v>33</v>
      </c>
      <c r="E40" s="223">
        <f>'1.Автодороги'!E40+'2.жилищный'!E40+'3.Земельный'!E40+'4.Охрана природ.территор'!E40+'5.Лесной'!E40+'6.Прочие'!E40+'7.Прочие'!E40+'8.Безопасность пассаж перевозок'!E40+'9.Рынки и торговля'!E40</f>
        <v>0</v>
      </c>
      <c r="F40" s="21">
        <f>'1.Автодороги'!F40+'2.жилищный'!F40+'3.Земельный'!F40+'4.Охрана природ.территор'!F40+'5.Лесной'!F40+'6.Прочие'!F40+'7.Прочие'!F40+'8.Безопасность пассаж перевозок'!F40+'9.Рынки и торговля'!F40</f>
        <v>0</v>
      </c>
      <c r="G40" s="224">
        <f>'1.Автодороги'!G40+'2.жилищный'!G40+'3.Земельный'!G40+'4.Охрана природ.территор'!G40+'5.Лесной'!G40+'6.Прочие'!G40+'7.Прочие'!G40+'8.Безопасность пассаж перевозок'!G40+'9.Рынки и торговля'!G40</f>
        <v>0</v>
      </c>
      <c r="H40" s="223">
        <f>'1.Автодороги'!H40+'2.жилищный'!H40+'3.Земельный'!H40+'4.Охрана природ.территор'!H40+'5.Лесной'!H40+'6.Прочие'!H40+'7.Прочие'!H40+'8.Безопасность пассаж перевозок'!H40+'9.Рынки и торговля'!H40</f>
        <v>0</v>
      </c>
      <c r="I40" s="21">
        <f>'1.Автодороги'!I40+'2.жилищный'!I40+'3.Земельный'!I40+'4.Охрана природ.территор'!I40+'5.Лесной'!I40+'6.Прочие'!I40+'7.Прочие'!I40+'8.Безопасность пассаж перевозок'!I40+'9.Рынки и торговля'!I40</f>
        <v>0</v>
      </c>
      <c r="J40" s="224">
        <f>'1.Автодороги'!J40+'2.жилищный'!J40+'3.Земельный'!J40+'4.Охрана природ.территор'!J40+'5.Лесной'!J40+'6.Прочие'!J40+'7.Прочие'!J40+'8.Безопасность пассаж перевозок'!J40+'9.Рынки и торговля'!J40</f>
        <v>0</v>
      </c>
      <c r="K40" s="223">
        <f>'1.Автодороги'!K40+'2.жилищный'!K40+'3.Земельный'!K40+'4.Охрана природ.территор'!K40+'5.Лесной'!K40+'6.Прочие'!K40+'7.Прочие'!K40+'8.Безопасность пассаж перевозок'!K40+'9.Рынки и торговля'!K40</f>
        <v>0</v>
      </c>
      <c r="L40" s="21">
        <f>'1.Автодороги'!L40+'2.жилищный'!L40+'3.Земельный'!L40+'4.Охрана природ.территор'!L40+'5.Лесной'!L40+'6.Прочие'!L40+'7.Прочие'!L40+'8.Безопасность пассаж перевозок'!L40+'9.Рынки и торговля'!L40</f>
        <v>0</v>
      </c>
      <c r="M40" s="224">
        <f>'1.Автодороги'!M40+'2.жилищный'!M40+'3.Земельный'!M40+'4.Охрана природ.территор'!M40+'5.Лесной'!M40+'6.Прочие'!M40+'7.Прочие'!M40+'8.Безопасность пассаж перевозок'!M40+'9.Рынки и торговля'!M40</f>
        <v>0</v>
      </c>
      <c r="N40" s="223">
        <f>'1.Автодороги'!N40+'2.жилищный'!N40+'3.Земельный'!N40+'4.Охрана природ.территор'!N40+'5.Лесной'!N40+'6.Прочие'!N40+'7.Прочие'!N40+'8.Безопасность пассаж перевозок'!N40+'9.Рынки и торговля'!N40</f>
        <v>0</v>
      </c>
      <c r="O40" s="21">
        <f>'1.Автодороги'!O40+'2.жилищный'!O40+'3.Земельный'!O40+'4.Охрана природ.территор'!O40+'5.Лесной'!O40+'6.Прочие'!O40+'7.Прочие'!O40+'8.Безопасность пассаж перевозок'!O40+'9.Рынки и торговля'!O40</f>
        <v>0</v>
      </c>
      <c r="P40" s="224">
        <f>'1.Автодороги'!P40+'2.жилищный'!P40+'3.Земельный'!P40+'4.Охрана природ.территор'!P40+'5.Лесной'!P40+'6.Прочие'!P40+'7.Прочие'!P40+'8.Безопасность пассаж перевозок'!P40+'9.Рынки и торговля'!P40</f>
        <v>0</v>
      </c>
    </row>
    <row r="41" spans="1:16" ht="12.75">
      <c r="A41" s="246" t="s">
        <v>69</v>
      </c>
      <c r="B41" s="253" t="s">
        <v>70</v>
      </c>
      <c r="C41" s="253" t="s">
        <v>11</v>
      </c>
      <c r="D41" s="248" t="s">
        <v>33</v>
      </c>
      <c r="E41" s="27">
        <f>'1.Автодороги'!E41+'2.жилищный'!E41+'3.Земельный'!E41+'4.Охрана природ.территор'!E41+'5.Лесной'!E41+'6.Прочие'!E41+'7.Прочие'!E41+'8.Безопасность пассаж перевозок'!E41+'9.Рынки и торговля'!E41</f>
        <v>0</v>
      </c>
      <c r="F41" s="28">
        <f>'1.Автодороги'!F41+'2.жилищный'!F41+'3.Земельный'!F41+'4.Охрана природ.территор'!F41+'5.Лесной'!F41+'6.Прочие'!F41+'7.Прочие'!F41+'8.Безопасность пассаж перевозок'!F41+'9.Рынки и торговля'!F41</f>
        <v>0</v>
      </c>
      <c r="G41" s="29">
        <f>'1.Автодороги'!G41+'2.жилищный'!G41+'3.Земельный'!G41+'4.Охрана природ.территор'!G41+'5.Лесной'!G41+'6.Прочие'!G41+'7.Прочие'!G41+'8.Безопасность пассаж перевозок'!G41+'9.Рынки и торговля'!G41</f>
        <v>0</v>
      </c>
      <c r="H41" s="27">
        <f>'1.Автодороги'!H41+'2.жилищный'!H41+'3.Земельный'!H41+'4.Охрана природ.территор'!H41+'5.Лесной'!H41+'6.Прочие'!H41+'7.Прочие'!H41+'8.Безопасность пассаж перевозок'!H41+'9.Рынки и торговля'!H41</f>
        <v>0</v>
      </c>
      <c r="I41" s="28">
        <f>'1.Автодороги'!I41+'2.жилищный'!I41+'3.Земельный'!I41+'4.Охрана природ.территор'!I41+'5.Лесной'!I41+'6.Прочие'!I41+'7.Прочие'!I41+'8.Безопасность пассаж перевозок'!I41+'9.Рынки и торговля'!I41</f>
        <v>0</v>
      </c>
      <c r="J41" s="29">
        <f>'1.Автодороги'!J41+'2.жилищный'!J41+'3.Земельный'!J41+'4.Охрана природ.территор'!J41+'5.Лесной'!J41+'6.Прочие'!J41+'7.Прочие'!J41+'8.Безопасность пассаж перевозок'!J41+'9.Рынки и торговля'!J41</f>
        <v>0</v>
      </c>
      <c r="K41" s="27">
        <f>'1.Автодороги'!K41+'2.жилищный'!K41+'3.Земельный'!K41+'4.Охрана природ.территор'!K41+'5.Лесной'!K41+'6.Прочие'!K41+'7.Прочие'!K41+'8.Безопасность пассаж перевозок'!K41+'9.Рынки и торговля'!K41</f>
        <v>0</v>
      </c>
      <c r="L41" s="28">
        <f>'1.Автодороги'!L41+'2.жилищный'!L41+'3.Земельный'!L41+'4.Охрана природ.территор'!L41+'5.Лесной'!L41+'6.Прочие'!L41+'7.Прочие'!L41+'8.Безопасность пассаж перевозок'!L41+'9.Рынки и торговля'!L41</f>
        <v>0</v>
      </c>
      <c r="M41" s="29">
        <f>'1.Автодороги'!M41+'2.жилищный'!M41+'3.Земельный'!M41+'4.Охрана природ.территор'!M41+'5.Лесной'!M41+'6.Прочие'!M41+'7.Прочие'!M41+'8.Безопасность пассаж перевозок'!M41+'9.Рынки и торговля'!M41</f>
        <v>0</v>
      </c>
      <c r="N41" s="27">
        <f>'1.Автодороги'!N41+'2.жилищный'!N41+'3.Земельный'!N41+'4.Охрана природ.территор'!N41+'5.Лесной'!N41+'6.Прочие'!N41+'7.Прочие'!N41+'8.Безопасность пассаж перевозок'!N41+'9.Рынки и торговля'!N41</f>
        <v>0</v>
      </c>
      <c r="O41" s="28">
        <f>'1.Автодороги'!O41+'2.жилищный'!O41+'3.Земельный'!O41+'4.Охрана природ.территор'!O41+'5.Лесной'!O41+'6.Прочие'!O41+'7.Прочие'!O41+'8.Безопасность пассаж перевозок'!O41+'9.Рынки и торговля'!O41</f>
        <v>0</v>
      </c>
      <c r="P41" s="29">
        <f>'1.Автодороги'!P41+'2.жилищный'!P41+'3.Земельный'!P41+'4.Охрана природ.территор'!P41+'5.Лесной'!P41+'6.Прочие'!P41+'7.Прочие'!P41+'8.Безопасность пассаж перевозок'!P41+'9.Рынки и торговля'!P41</f>
        <v>0</v>
      </c>
    </row>
    <row r="42" spans="1:16" ht="12.75">
      <c r="A42" s="239" t="s">
        <v>71</v>
      </c>
      <c r="B42" s="245" t="s">
        <v>72</v>
      </c>
      <c r="C42" s="245" t="s">
        <v>11</v>
      </c>
      <c r="D42" s="241" t="s">
        <v>33</v>
      </c>
      <c r="E42" s="223">
        <f>'1.Автодороги'!E42+'2.жилищный'!E42+'3.Земельный'!E42+'4.Охрана природ.территор'!E42+'5.Лесной'!E42+'6.Прочие'!E42+'7.Прочие'!E42+'8.Безопасность пассаж перевозок'!E42+'9.Рынки и торговля'!E42</f>
        <v>0</v>
      </c>
      <c r="F42" s="21">
        <f>'1.Автодороги'!F42+'2.жилищный'!F42+'3.Земельный'!F42+'4.Охрана природ.территор'!F42+'5.Лесной'!F42+'6.Прочие'!F42+'7.Прочие'!F42+'8.Безопасность пассаж перевозок'!F42+'9.Рынки и торговля'!F42</f>
        <v>0</v>
      </c>
      <c r="G42" s="224">
        <f>'1.Автодороги'!G42+'2.жилищный'!G42+'3.Земельный'!G42+'4.Охрана природ.территор'!G42+'5.Лесной'!G42+'6.Прочие'!G42+'7.Прочие'!G42+'8.Безопасность пассаж перевозок'!G42+'9.Рынки и торговля'!G42</f>
        <v>0</v>
      </c>
      <c r="H42" s="223">
        <f>'1.Автодороги'!H42+'2.жилищный'!H42+'3.Земельный'!H42+'4.Охрана природ.территор'!H42+'5.Лесной'!H42+'6.Прочие'!H42+'7.Прочие'!H42+'8.Безопасность пассаж перевозок'!H42+'9.Рынки и торговля'!H42</f>
        <v>0</v>
      </c>
      <c r="I42" s="21">
        <f>'1.Автодороги'!I42+'2.жилищный'!I42+'3.Земельный'!I42+'4.Охрана природ.территор'!I42+'5.Лесной'!I42+'6.Прочие'!I42+'7.Прочие'!I42+'8.Безопасность пассаж перевозок'!I42+'9.Рынки и торговля'!I42</f>
        <v>0</v>
      </c>
      <c r="J42" s="224">
        <f>'1.Автодороги'!J42+'2.жилищный'!J42+'3.Земельный'!J42+'4.Охрана природ.территор'!J42+'5.Лесной'!J42+'6.Прочие'!J42+'7.Прочие'!J42+'8.Безопасность пассаж перевозок'!J42+'9.Рынки и торговля'!J42</f>
        <v>0</v>
      </c>
      <c r="K42" s="223">
        <f>'1.Автодороги'!K42+'2.жилищный'!K42+'3.Земельный'!K42+'4.Охрана природ.территор'!K42+'5.Лесной'!K42+'6.Прочие'!K42+'7.Прочие'!K42+'8.Безопасность пассаж перевозок'!K42+'9.Рынки и торговля'!K42</f>
        <v>0</v>
      </c>
      <c r="L42" s="21">
        <f>'1.Автодороги'!L42+'2.жилищный'!L42+'3.Земельный'!L42+'4.Охрана природ.территор'!L42+'5.Лесной'!L42+'6.Прочие'!L42+'7.Прочие'!L42+'8.Безопасность пассаж перевозок'!L42+'9.Рынки и торговля'!L42</f>
        <v>0</v>
      </c>
      <c r="M42" s="224">
        <f>'1.Автодороги'!M42+'2.жилищный'!M42+'3.Земельный'!M42+'4.Охрана природ.территор'!M42+'5.Лесной'!M42+'6.Прочие'!M42+'7.Прочие'!M42+'8.Безопасность пассаж перевозок'!M42+'9.Рынки и торговля'!M42</f>
        <v>0</v>
      </c>
      <c r="N42" s="223">
        <f>'1.Автодороги'!N42+'2.жилищный'!N42+'3.Земельный'!N42+'4.Охрана природ.территор'!N42+'5.Лесной'!N42+'6.Прочие'!N42+'7.Прочие'!N42+'8.Безопасность пассаж перевозок'!N42+'9.Рынки и торговля'!N42</f>
        <v>0</v>
      </c>
      <c r="O42" s="21">
        <f>'1.Автодороги'!O42+'2.жилищный'!O42+'3.Земельный'!O42+'4.Охрана природ.территор'!O42+'5.Лесной'!O42+'6.Прочие'!O42+'7.Прочие'!O42+'8.Безопасность пассаж перевозок'!O42+'9.Рынки и торговля'!O42</f>
        <v>0</v>
      </c>
      <c r="P42" s="224">
        <f>'1.Автодороги'!P42+'2.жилищный'!P42+'3.Земельный'!P42+'4.Охрана природ.территор'!P42+'5.Лесной'!P42+'6.Прочие'!P42+'7.Прочие'!P42+'8.Безопасность пассаж перевозок'!P42+'9.Рынки и торговля'!P42</f>
        <v>0</v>
      </c>
    </row>
    <row r="43" spans="1:16" ht="12.75">
      <c r="A43" s="239" t="s">
        <v>73</v>
      </c>
      <c r="B43" s="245" t="s">
        <v>74</v>
      </c>
      <c r="C43" s="245" t="s">
        <v>11</v>
      </c>
      <c r="D43" s="241" t="s">
        <v>33</v>
      </c>
      <c r="E43" s="223">
        <f>'1.Автодороги'!E43+'2.жилищный'!E43+'3.Земельный'!E43+'4.Охрана природ.территор'!E43+'5.Лесной'!E43+'6.Прочие'!E43+'7.Прочие'!E43+'8.Безопасность пассаж перевозок'!E43+'9.Рынки и торговля'!E43</f>
        <v>0</v>
      </c>
      <c r="F43" s="21">
        <f>'1.Автодороги'!F43+'2.жилищный'!F43+'3.Земельный'!F43+'4.Охрана природ.территор'!F43+'5.Лесной'!F43+'6.Прочие'!F43+'7.Прочие'!F43+'8.Безопасность пассаж перевозок'!F43+'9.Рынки и торговля'!F43</f>
        <v>0</v>
      </c>
      <c r="G43" s="224">
        <f>'1.Автодороги'!G43+'2.жилищный'!G43+'3.Земельный'!G43+'4.Охрана природ.территор'!G43+'5.Лесной'!G43+'6.Прочие'!G43+'7.Прочие'!G43+'8.Безопасность пассаж перевозок'!G43+'9.Рынки и торговля'!G43</f>
        <v>0</v>
      </c>
      <c r="H43" s="223">
        <f>'1.Автодороги'!H43+'2.жилищный'!H43+'3.Земельный'!H43+'4.Охрана природ.территор'!H43+'5.Лесной'!H43+'6.Прочие'!H43+'7.Прочие'!H43+'8.Безопасность пассаж перевозок'!H43+'9.Рынки и торговля'!H43</f>
        <v>0</v>
      </c>
      <c r="I43" s="21">
        <f>'1.Автодороги'!I43+'2.жилищный'!I43+'3.Земельный'!I43+'4.Охрана природ.территор'!I43+'5.Лесной'!I43+'6.Прочие'!I43+'7.Прочие'!I43+'8.Безопасность пассаж перевозок'!I43+'9.Рынки и торговля'!I43</f>
        <v>0</v>
      </c>
      <c r="J43" s="224">
        <f>'1.Автодороги'!J43+'2.жилищный'!J43+'3.Земельный'!J43+'4.Охрана природ.территор'!J43+'5.Лесной'!J43+'6.Прочие'!J43+'7.Прочие'!J43+'8.Безопасность пассаж перевозок'!J43+'9.Рынки и торговля'!J43</f>
        <v>0</v>
      </c>
      <c r="K43" s="223">
        <f>'1.Автодороги'!K43+'2.жилищный'!K43+'3.Земельный'!K43+'4.Охрана природ.территор'!K43+'5.Лесной'!K43+'6.Прочие'!K43+'7.Прочие'!K43+'8.Безопасность пассаж перевозок'!K43+'9.Рынки и торговля'!K43</f>
        <v>0</v>
      </c>
      <c r="L43" s="21">
        <f>'1.Автодороги'!L43+'2.жилищный'!L43+'3.Земельный'!L43+'4.Охрана природ.территор'!L43+'5.Лесной'!L43+'6.Прочие'!L43+'7.Прочие'!L43+'8.Безопасность пассаж перевозок'!L43+'9.Рынки и торговля'!L43</f>
        <v>0</v>
      </c>
      <c r="M43" s="224">
        <f>'1.Автодороги'!M43+'2.жилищный'!M43+'3.Земельный'!M43+'4.Охрана природ.территор'!M43+'5.Лесной'!M43+'6.Прочие'!M43+'7.Прочие'!M43+'8.Безопасность пассаж перевозок'!M43+'9.Рынки и торговля'!M43</f>
        <v>0</v>
      </c>
      <c r="N43" s="223">
        <f>'1.Автодороги'!N43+'2.жилищный'!N43+'3.Земельный'!N43+'4.Охрана природ.территор'!N43+'5.Лесной'!N43+'6.Прочие'!N43+'7.Прочие'!N43+'8.Безопасность пассаж перевозок'!N43+'9.Рынки и торговля'!N43</f>
        <v>0</v>
      </c>
      <c r="O43" s="21">
        <f>'1.Автодороги'!O43+'2.жилищный'!O43+'3.Земельный'!O43+'4.Охрана природ.территор'!O43+'5.Лесной'!O43+'6.Прочие'!O43+'7.Прочие'!O43+'8.Безопасность пассаж перевозок'!O43+'9.Рынки и торговля'!O43</f>
        <v>0</v>
      </c>
      <c r="P43" s="224">
        <f>'1.Автодороги'!P43+'2.жилищный'!P43+'3.Земельный'!P43+'4.Охрана природ.территор'!P43+'5.Лесной'!P43+'6.Прочие'!P43+'7.Прочие'!P43+'8.Безопасность пассаж перевозок'!P43+'9.Рынки и торговля'!P43</f>
        <v>0</v>
      </c>
    </row>
    <row r="44" spans="1:16" ht="12.75">
      <c r="A44" s="239" t="s">
        <v>75</v>
      </c>
      <c r="B44" s="245" t="s">
        <v>76</v>
      </c>
      <c r="C44" s="245" t="s">
        <v>11</v>
      </c>
      <c r="D44" s="241" t="s">
        <v>33</v>
      </c>
      <c r="E44" s="223">
        <f>'1.Автодороги'!E44+'2.жилищный'!E44+'3.Земельный'!E44+'4.Охрана природ.территор'!E44+'5.Лесной'!E44+'6.Прочие'!E44+'7.Прочие'!E44+'8.Безопасность пассаж перевозок'!E44+'9.Рынки и торговля'!E44</f>
        <v>0</v>
      </c>
      <c r="F44" s="21">
        <f>'1.Автодороги'!F44+'2.жилищный'!F44+'3.Земельный'!F44+'4.Охрана природ.территор'!F44+'5.Лесной'!F44+'6.Прочие'!F44+'7.Прочие'!F44+'8.Безопасность пассаж перевозок'!F44+'9.Рынки и торговля'!F44</f>
        <v>0</v>
      </c>
      <c r="G44" s="224">
        <f>'1.Автодороги'!G44+'2.жилищный'!G44+'3.Земельный'!G44+'4.Охрана природ.территор'!G44+'5.Лесной'!G44+'6.Прочие'!G44+'7.Прочие'!G44+'8.Безопасность пассаж перевозок'!G44+'9.Рынки и торговля'!G44</f>
        <v>0</v>
      </c>
      <c r="H44" s="223">
        <f>'1.Автодороги'!H44+'2.жилищный'!H44+'3.Земельный'!H44+'4.Охрана природ.территор'!H44+'5.Лесной'!H44+'6.Прочие'!H44+'7.Прочие'!H44+'8.Безопасность пассаж перевозок'!H44+'9.Рынки и торговля'!H44</f>
        <v>0</v>
      </c>
      <c r="I44" s="21">
        <f>'1.Автодороги'!I44+'2.жилищный'!I44+'3.Земельный'!I44+'4.Охрана природ.территор'!I44+'5.Лесной'!I44+'6.Прочие'!I44+'7.Прочие'!I44+'8.Безопасность пассаж перевозок'!I44+'9.Рынки и торговля'!I44</f>
        <v>0</v>
      </c>
      <c r="J44" s="224">
        <f>'1.Автодороги'!J44+'2.жилищный'!J44+'3.Земельный'!J44+'4.Охрана природ.территор'!J44+'5.Лесной'!J44+'6.Прочие'!J44+'7.Прочие'!J44+'8.Безопасность пассаж перевозок'!J44+'9.Рынки и торговля'!J44</f>
        <v>0</v>
      </c>
      <c r="K44" s="223">
        <f>'1.Автодороги'!K44+'2.жилищный'!K44+'3.Земельный'!K44+'4.Охрана природ.территор'!K44+'5.Лесной'!K44+'6.Прочие'!K44+'7.Прочие'!K44+'8.Безопасность пассаж перевозок'!K44+'9.Рынки и торговля'!K44</f>
        <v>0</v>
      </c>
      <c r="L44" s="21">
        <f>'1.Автодороги'!L44+'2.жилищный'!L44+'3.Земельный'!L44+'4.Охрана природ.территор'!L44+'5.Лесной'!L44+'6.Прочие'!L44+'7.Прочие'!L44+'8.Безопасность пассаж перевозок'!L44+'9.Рынки и торговля'!L44</f>
        <v>0</v>
      </c>
      <c r="M44" s="224">
        <f>'1.Автодороги'!M44+'2.жилищный'!M44+'3.Земельный'!M44+'4.Охрана природ.территор'!M44+'5.Лесной'!M44+'6.Прочие'!M44+'7.Прочие'!M44+'8.Безопасность пассаж перевозок'!M44+'9.Рынки и торговля'!M44</f>
        <v>0</v>
      </c>
      <c r="N44" s="223">
        <f>'1.Автодороги'!N44+'2.жилищный'!N44+'3.Земельный'!N44+'4.Охрана природ.территор'!N44+'5.Лесной'!N44+'6.Прочие'!N44+'7.Прочие'!N44+'8.Безопасность пассаж перевозок'!N44+'9.Рынки и торговля'!N44</f>
        <v>0</v>
      </c>
      <c r="O44" s="21">
        <f>'1.Автодороги'!O44+'2.жилищный'!O44+'3.Земельный'!O44+'4.Охрана природ.территор'!O44+'5.Лесной'!O44+'6.Прочие'!O44+'7.Прочие'!O44+'8.Безопасность пассаж перевозок'!O44+'9.Рынки и торговля'!O44</f>
        <v>0</v>
      </c>
      <c r="P44" s="224">
        <f>'1.Автодороги'!P44+'2.жилищный'!P44+'3.Земельный'!P44+'4.Охрана природ.территор'!P44+'5.Лесной'!P44+'6.Прочие'!P44+'7.Прочие'!P44+'8.Безопасность пассаж перевозок'!P44+'9.Рынки и торговля'!P44</f>
        <v>0</v>
      </c>
    </row>
    <row r="45" spans="1:16" ht="12.75">
      <c r="A45" s="254" t="s">
        <v>77</v>
      </c>
      <c r="B45" s="253" t="s">
        <v>78</v>
      </c>
      <c r="C45" s="253" t="s">
        <v>79</v>
      </c>
      <c r="D45" s="248" t="s">
        <v>80</v>
      </c>
      <c r="E45" s="27">
        <f>'1.Автодороги'!E45+'2.жилищный'!E45+'3.Земельный'!E45+'4.Охрана природ.территор'!E45+'5.Лесной'!E45+'6.Прочие'!E45+'7.Прочие'!E45+'8.Безопасность пассаж перевозок'!E45+'9.Рынки и торговля'!E45</f>
        <v>0</v>
      </c>
      <c r="F45" s="28">
        <f>'1.Автодороги'!F45+'2.жилищный'!F45+'3.Земельный'!F45+'4.Охрана природ.территор'!F45+'5.Лесной'!F45+'6.Прочие'!F45+'7.Прочие'!F45+'8.Безопасность пассаж перевозок'!F45+'9.Рынки и торговля'!F45</f>
        <v>0</v>
      </c>
      <c r="G45" s="29">
        <f>'1.Автодороги'!G45+'2.жилищный'!G45+'3.Земельный'!G45+'4.Охрана природ.территор'!G45+'5.Лесной'!G45+'6.Прочие'!G45+'7.Прочие'!G45+'8.Безопасность пассаж перевозок'!G45+'9.Рынки и торговля'!G45</f>
        <v>0</v>
      </c>
      <c r="H45" s="27">
        <f>'1.Автодороги'!H45+'2.жилищный'!H45+'3.Земельный'!H45+'4.Охрана природ.территор'!H45+'5.Лесной'!H45+'6.Прочие'!H45+'7.Прочие'!H45+'8.Безопасность пассаж перевозок'!H45+'9.Рынки и торговля'!H45</f>
        <v>0</v>
      </c>
      <c r="I45" s="28">
        <f>'1.Автодороги'!I45+'2.жилищный'!I45+'3.Земельный'!I45+'4.Охрана природ.территор'!I45+'5.Лесной'!I45+'6.Прочие'!I45+'7.Прочие'!I45+'8.Безопасность пассаж перевозок'!I45+'9.Рынки и торговля'!I45</f>
        <v>0</v>
      </c>
      <c r="J45" s="29">
        <f>'1.Автодороги'!J45+'2.жилищный'!J45+'3.Земельный'!J45+'4.Охрана природ.территор'!J45+'5.Лесной'!J45+'6.Прочие'!J45+'7.Прочие'!J45+'8.Безопасность пассаж перевозок'!J45+'9.Рынки и торговля'!J45</f>
        <v>0</v>
      </c>
      <c r="K45" s="27">
        <f>'1.Автодороги'!K45+'2.жилищный'!K45+'3.Земельный'!K45+'4.Охрана природ.территор'!K45+'5.Лесной'!K45+'6.Прочие'!K45+'7.Прочие'!K45+'8.Безопасность пассаж перевозок'!K45+'9.Рынки и торговля'!K45</f>
        <v>0</v>
      </c>
      <c r="L45" s="28">
        <f>'1.Автодороги'!L45+'2.жилищный'!L45+'3.Земельный'!L45+'4.Охрана природ.территор'!L45+'5.Лесной'!L45+'6.Прочие'!L45+'7.Прочие'!L45+'8.Безопасность пассаж перевозок'!L45+'9.Рынки и торговля'!L45</f>
        <v>0</v>
      </c>
      <c r="M45" s="29">
        <f>'1.Автодороги'!M45+'2.жилищный'!M45+'3.Земельный'!M45+'4.Охрана природ.территор'!M45+'5.Лесной'!M45+'6.Прочие'!M45+'7.Прочие'!M45+'8.Безопасность пассаж перевозок'!M45+'9.Рынки и торговля'!M45</f>
        <v>0</v>
      </c>
      <c r="N45" s="27">
        <f>'1.Автодороги'!N45+'2.жилищный'!N45+'3.Земельный'!N45+'4.Охрана природ.территор'!N45+'5.Лесной'!N45+'6.Прочие'!N45+'7.Прочие'!N45+'8.Безопасность пассаж перевозок'!N45+'9.Рынки и торговля'!N45</f>
        <v>0</v>
      </c>
      <c r="O45" s="28">
        <f>'1.Автодороги'!O45+'2.жилищный'!O45+'3.Земельный'!O45+'4.Охрана природ.территор'!O45+'5.Лесной'!O45+'6.Прочие'!O45+'7.Прочие'!O45+'8.Безопасность пассаж перевозок'!O45+'9.Рынки и торговля'!O45</f>
        <v>0</v>
      </c>
      <c r="P45" s="29">
        <f>'1.Автодороги'!P45+'2.жилищный'!P45+'3.Земельный'!P45+'4.Охрана природ.территор'!P45+'5.Лесной'!P45+'6.Прочие'!P45+'7.Прочие'!P45+'8.Безопасность пассаж перевозок'!P45+'9.Рынки и торговля'!P45</f>
        <v>0</v>
      </c>
    </row>
    <row r="46" spans="1:16" ht="12.75">
      <c r="A46" s="239" t="s">
        <v>71</v>
      </c>
      <c r="B46" s="245" t="s">
        <v>81</v>
      </c>
      <c r="C46" s="245" t="s">
        <v>79</v>
      </c>
      <c r="D46" s="241" t="s">
        <v>80</v>
      </c>
      <c r="E46" s="223">
        <f>'1.Автодороги'!E46+'2.жилищный'!E46+'3.Земельный'!E46+'4.Охрана природ.территор'!E46+'5.Лесной'!E46+'6.Прочие'!E46+'7.Прочие'!E46+'8.Безопасность пассаж перевозок'!E46+'9.Рынки и торговля'!E46</f>
        <v>0</v>
      </c>
      <c r="F46" s="21">
        <f>'1.Автодороги'!F46+'2.жилищный'!F46+'3.Земельный'!F46+'4.Охрана природ.территор'!F46+'5.Лесной'!F46+'6.Прочие'!F46+'7.Прочие'!F46+'8.Безопасность пассаж перевозок'!F46+'9.Рынки и торговля'!F46</f>
        <v>0</v>
      </c>
      <c r="G46" s="224">
        <f>'1.Автодороги'!G46+'2.жилищный'!G46+'3.Земельный'!G46+'4.Охрана природ.территор'!G46+'5.Лесной'!G46+'6.Прочие'!G46+'7.Прочие'!G46+'8.Безопасность пассаж перевозок'!G46+'9.Рынки и торговля'!G46</f>
        <v>0</v>
      </c>
      <c r="H46" s="223">
        <f>'1.Автодороги'!H46+'2.жилищный'!H46+'3.Земельный'!H46+'4.Охрана природ.территор'!H46+'5.Лесной'!H46+'6.Прочие'!H46+'7.Прочие'!H46+'8.Безопасность пассаж перевозок'!H46+'9.Рынки и торговля'!H46</f>
        <v>0</v>
      </c>
      <c r="I46" s="21">
        <f>'1.Автодороги'!I46+'2.жилищный'!I46+'3.Земельный'!I46+'4.Охрана природ.территор'!I46+'5.Лесной'!I46+'6.Прочие'!I46+'7.Прочие'!I46+'8.Безопасность пассаж перевозок'!I46+'9.Рынки и торговля'!I46</f>
        <v>0</v>
      </c>
      <c r="J46" s="224">
        <f>'1.Автодороги'!J46+'2.жилищный'!J46+'3.Земельный'!J46+'4.Охрана природ.территор'!J46+'5.Лесной'!J46+'6.Прочие'!J46+'7.Прочие'!J46+'8.Безопасность пассаж перевозок'!J46+'9.Рынки и торговля'!J46</f>
        <v>0</v>
      </c>
      <c r="K46" s="223">
        <f>'1.Автодороги'!K46+'2.жилищный'!K46+'3.Земельный'!K46+'4.Охрана природ.территор'!K46+'5.Лесной'!K46+'6.Прочие'!K46+'7.Прочие'!K46+'8.Безопасность пассаж перевозок'!K46+'9.Рынки и торговля'!K46</f>
        <v>0</v>
      </c>
      <c r="L46" s="21">
        <f>'1.Автодороги'!L46+'2.жилищный'!L46+'3.Земельный'!L46+'4.Охрана природ.территор'!L46+'5.Лесной'!L46+'6.Прочие'!L46+'7.Прочие'!L46+'8.Безопасность пассаж перевозок'!L46+'9.Рынки и торговля'!L46</f>
        <v>0</v>
      </c>
      <c r="M46" s="224">
        <f>'1.Автодороги'!M46+'2.жилищный'!M46+'3.Земельный'!M46+'4.Охрана природ.территор'!M46+'5.Лесной'!M46+'6.Прочие'!M46+'7.Прочие'!M46+'8.Безопасность пассаж перевозок'!M46+'9.Рынки и торговля'!M46</f>
        <v>0</v>
      </c>
      <c r="N46" s="223">
        <f>'1.Автодороги'!N46+'2.жилищный'!N46+'3.Земельный'!N46+'4.Охрана природ.территор'!N46+'5.Лесной'!N46+'6.Прочие'!N46+'7.Прочие'!N46+'8.Безопасность пассаж перевозок'!N46+'9.Рынки и торговля'!N46</f>
        <v>0</v>
      </c>
      <c r="O46" s="21">
        <f>'1.Автодороги'!O46+'2.жилищный'!O46+'3.Земельный'!O46+'4.Охрана природ.территор'!O46+'5.Лесной'!O46+'6.Прочие'!O46+'7.Прочие'!O46+'8.Безопасность пассаж перевозок'!O46+'9.Рынки и торговля'!O46</f>
        <v>0</v>
      </c>
      <c r="P46" s="224">
        <f>'1.Автодороги'!P46+'2.жилищный'!P46+'3.Земельный'!P46+'4.Охрана природ.территор'!P46+'5.Лесной'!P46+'6.Прочие'!P46+'7.Прочие'!P46+'8.Безопасность пассаж перевозок'!P46+'9.Рынки и торговля'!P46</f>
        <v>0</v>
      </c>
    </row>
    <row r="47" spans="1:16" ht="12.75">
      <c r="A47" s="239" t="s">
        <v>73</v>
      </c>
      <c r="B47" s="245" t="s">
        <v>82</v>
      </c>
      <c r="C47" s="245" t="s">
        <v>79</v>
      </c>
      <c r="D47" s="241" t="s">
        <v>80</v>
      </c>
      <c r="E47" s="223">
        <f>'1.Автодороги'!E47+'2.жилищный'!E47+'3.Земельный'!E47+'4.Охрана природ.территор'!E47+'5.Лесной'!E47+'6.Прочие'!E47+'7.Прочие'!E47+'8.Безопасность пассаж перевозок'!E47+'9.Рынки и торговля'!E47</f>
        <v>0</v>
      </c>
      <c r="F47" s="21">
        <f>'1.Автодороги'!F47+'2.жилищный'!F47+'3.Земельный'!F47+'4.Охрана природ.территор'!F47+'5.Лесной'!F47+'6.Прочие'!F47+'7.Прочие'!F47+'8.Безопасность пассаж перевозок'!F47+'9.Рынки и торговля'!F47</f>
        <v>0</v>
      </c>
      <c r="G47" s="224">
        <f>'1.Автодороги'!G47+'2.жилищный'!G47+'3.Земельный'!G47+'4.Охрана природ.территор'!G47+'5.Лесной'!G47+'6.Прочие'!G47+'7.Прочие'!G47+'8.Безопасность пассаж перевозок'!G47+'9.Рынки и торговля'!G47</f>
        <v>0</v>
      </c>
      <c r="H47" s="223">
        <f>'1.Автодороги'!H47+'2.жилищный'!H47+'3.Земельный'!H47+'4.Охрана природ.территор'!H47+'5.Лесной'!H47+'6.Прочие'!H47+'7.Прочие'!H47+'8.Безопасность пассаж перевозок'!H47+'9.Рынки и торговля'!H47</f>
        <v>0</v>
      </c>
      <c r="I47" s="21">
        <f>'1.Автодороги'!I47+'2.жилищный'!I47+'3.Земельный'!I47+'4.Охрана природ.территор'!I47+'5.Лесной'!I47+'6.Прочие'!I47+'7.Прочие'!I47+'8.Безопасность пассаж перевозок'!I47+'9.Рынки и торговля'!I47</f>
        <v>0</v>
      </c>
      <c r="J47" s="224">
        <f>'1.Автодороги'!J47+'2.жилищный'!J47+'3.Земельный'!J47+'4.Охрана природ.территор'!J47+'5.Лесной'!J47+'6.Прочие'!J47+'7.Прочие'!J47+'8.Безопасность пассаж перевозок'!J47+'9.Рынки и торговля'!J47</f>
        <v>0</v>
      </c>
      <c r="K47" s="223">
        <f>'1.Автодороги'!K47+'2.жилищный'!K47+'3.Земельный'!K47+'4.Охрана природ.территор'!K47+'5.Лесной'!K47+'6.Прочие'!K47+'7.Прочие'!K47+'8.Безопасность пассаж перевозок'!K47+'9.Рынки и торговля'!K47</f>
        <v>0</v>
      </c>
      <c r="L47" s="21">
        <f>'1.Автодороги'!L47+'2.жилищный'!L47+'3.Земельный'!L47+'4.Охрана природ.территор'!L47+'5.Лесной'!L47+'6.Прочие'!L47+'7.Прочие'!L47+'8.Безопасность пассаж перевозок'!L47+'9.Рынки и торговля'!L47</f>
        <v>0</v>
      </c>
      <c r="M47" s="224">
        <f>'1.Автодороги'!M47+'2.жилищный'!M47+'3.Земельный'!M47+'4.Охрана природ.территор'!M47+'5.Лесной'!M47+'6.Прочие'!M47+'7.Прочие'!M47+'8.Безопасность пассаж перевозок'!M47+'9.Рынки и торговля'!M47</f>
        <v>0</v>
      </c>
      <c r="N47" s="223">
        <f>'1.Автодороги'!N47+'2.жилищный'!N47+'3.Земельный'!N47+'4.Охрана природ.территор'!N47+'5.Лесной'!N47+'6.Прочие'!N47+'7.Прочие'!N47+'8.Безопасность пассаж перевозок'!N47+'9.Рынки и торговля'!N47</f>
        <v>0</v>
      </c>
      <c r="O47" s="21">
        <f>'1.Автодороги'!O47+'2.жилищный'!O47+'3.Земельный'!O47+'4.Охрана природ.территор'!O47+'5.Лесной'!O47+'6.Прочие'!O47+'7.Прочие'!O47+'8.Безопасность пассаж перевозок'!O47+'9.Рынки и торговля'!O47</f>
        <v>0</v>
      </c>
      <c r="P47" s="224">
        <f>'1.Автодороги'!P47+'2.жилищный'!P47+'3.Земельный'!P47+'4.Охрана природ.территор'!P47+'5.Лесной'!P47+'6.Прочие'!P47+'7.Прочие'!P47+'8.Безопасность пассаж перевозок'!P47+'9.Рынки и торговля'!P47</f>
        <v>0</v>
      </c>
    </row>
    <row r="48" spans="1:16" ht="12.75">
      <c r="A48" s="239" t="s">
        <v>75</v>
      </c>
      <c r="B48" s="245" t="s">
        <v>83</v>
      </c>
      <c r="C48" s="245" t="s">
        <v>79</v>
      </c>
      <c r="D48" s="241" t="s">
        <v>80</v>
      </c>
      <c r="E48" s="223">
        <f>'1.Автодороги'!E48+'2.жилищный'!E48+'3.Земельный'!E48+'4.Охрана природ.территор'!E48+'5.Лесной'!E48+'6.Прочие'!E48+'7.Прочие'!E48+'8.Безопасность пассаж перевозок'!E48+'9.Рынки и торговля'!E48</f>
        <v>0</v>
      </c>
      <c r="F48" s="21">
        <f>'1.Автодороги'!F48+'2.жилищный'!F48+'3.Земельный'!F48+'4.Охрана природ.территор'!F48+'5.Лесной'!F48+'6.Прочие'!F48+'7.Прочие'!F48+'8.Безопасность пассаж перевозок'!F48+'9.Рынки и торговля'!F48</f>
        <v>0</v>
      </c>
      <c r="G48" s="224">
        <f>'1.Автодороги'!G48+'2.жилищный'!G48+'3.Земельный'!G48+'4.Охрана природ.территор'!G48+'5.Лесной'!G48+'6.Прочие'!G48+'7.Прочие'!G48+'8.Безопасность пассаж перевозок'!G48+'9.Рынки и торговля'!G48</f>
        <v>0</v>
      </c>
      <c r="H48" s="223">
        <f>'1.Автодороги'!H48+'2.жилищный'!H48+'3.Земельный'!H48+'4.Охрана природ.территор'!H48+'5.Лесной'!H48+'6.Прочие'!H48+'7.Прочие'!H48+'8.Безопасность пассаж перевозок'!H48+'9.Рынки и торговля'!H48</f>
        <v>0</v>
      </c>
      <c r="I48" s="21">
        <f>'1.Автодороги'!I48+'2.жилищный'!I48+'3.Земельный'!I48+'4.Охрана природ.территор'!I48+'5.Лесной'!I48+'6.Прочие'!I48+'7.Прочие'!I48+'8.Безопасность пассаж перевозок'!I48+'9.Рынки и торговля'!I48</f>
        <v>0</v>
      </c>
      <c r="J48" s="224">
        <f>'1.Автодороги'!J48+'2.жилищный'!J48+'3.Земельный'!J48+'4.Охрана природ.территор'!J48+'5.Лесной'!J48+'6.Прочие'!J48+'7.Прочие'!J48+'8.Безопасность пассаж перевозок'!J48+'9.Рынки и торговля'!J48</f>
        <v>0</v>
      </c>
      <c r="K48" s="223">
        <f>'1.Автодороги'!K48+'2.жилищный'!K48+'3.Земельный'!K48+'4.Охрана природ.территор'!K48+'5.Лесной'!K48+'6.Прочие'!K48+'7.Прочие'!K48+'8.Безопасность пассаж перевозок'!K48+'9.Рынки и торговля'!K48</f>
        <v>0</v>
      </c>
      <c r="L48" s="21">
        <f>'1.Автодороги'!L48+'2.жилищный'!L48+'3.Земельный'!L48+'4.Охрана природ.территор'!L48+'5.Лесной'!L48+'6.Прочие'!L48+'7.Прочие'!L48+'8.Безопасность пассаж перевозок'!L48+'9.Рынки и торговля'!L48</f>
        <v>0</v>
      </c>
      <c r="M48" s="224">
        <f>'1.Автодороги'!M48+'2.жилищный'!M48+'3.Земельный'!M48+'4.Охрана природ.территор'!M48+'5.Лесной'!M48+'6.Прочие'!M48+'7.Прочие'!M48+'8.Безопасность пассаж перевозок'!M48+'9.Рынки и торговля'!M48</f>
        <v>0</v>
      </c>
      <c r="N48" s="223">
        <f>'1.Автодороги'!N48+'2.жилищный'!N48+'3.Земельный'!N48+'4.Охрана природ.территор'!N48+'5.Лесной'!N48+'6.Прочие'!N48+'7.Прочие'!N48+'8.Безопасность пассаж перевозок'!N48+'9.Рынки и торговля'!N48</f>
        <v>0</v>
      </c>
      <c r="O48" s="21">
        <f>'1.Автодороги'!O48+'2.жилищный'!O48+'3.Земельный'!O48+'4.Охрана природ.территор'!O48+'5.Лесной'!O48+'6.Прочие'!O48+'7.Прочие'!O48+'8.Безопасность пассаж перевозок'!O48+'9.Рынки и торговля'!O48</f>
        <v>0</v>
      </c>
      <c r="P48" s="224">
        <f>'1.Автодороги'!P48+'2.жилищный'!P48+'3.Земельный'!P48+'4.Охрана природ.территор'!P48+'5.Лесной'!P48+'6.Прочие'!P48+'7.Прочие'!P48+'8.Безопасность пассаж перевозок'!P48+'9.Рынки и торговля'!P48</f>
        <v>0</v>
      </c>
    </row>
    <row r="49" spans="1:16" ht="12.75">
      <c r="A49" s="239" t="s">
        <v>84</v>
      </c>
      <c r="B49" s="245" t="s">
        <v>85</v>
      </c>
      <c r="C49" s="245" t="s">
        <v>79</v>
      </c>
      <c r="D49" s="241" t="s">
        <v>80</v>
      </c>
      <c r="E49" s="223">
        <f>'1.Автодороги'!E49+'2.жилищный'!E49+'3.Земельный'!E49+'4.Охрана природ.территор'!E49+'5.Лесной'!E49+'6.Прочие'!E49+'7.Прочие'!E49+'8.Безопасность пассаж перевозок'!E49+'9.Рынки и торговля'!E49</f>
        <v>0</v>
      </c>
      <c r="F49" s="21">
        <f>'1.Автодороги'!F49+'2.жилищный'!F49+'3.Земельный'!F49+'4.Охрана природ.территор'!F49+'5.Лесной'!F49+'6.Прочие'!F49+'7.Прочие'!F49+'8.Безопасность пассаж перевозок'!F49+'9.Рынки и торговля'!F49</f>
        <v>0</v>
      </c>
      <c r="G49" s="224">
        <f>'1.Автодороги'!G49+'2.жилищный'!G49+'3.Земельный'!G49+'4.Охрана природ.территор'!G49+'5.Лесной'!G49+'6.Прочие'!G49+'7.Прочие'!G49+'8.Безопасность пассаж перевозок'!G49+'9.Рынки и торговля'!G49</f>
        <v>0</v>
      </c>
      <c r="H49" s="223">
        <f>'1.Автодороги'!H49+'2.жилищный'!H49+'3.Земельный'!H49+'4.Охрана природ.территор'!H49+'5.Лесной'!H49+'6.Прочие'!H49+'7.Прочие'!H49+'8.Безопасность пассаж перевозок'!H49+'9.Рынки и торговля'!H49</f>
        <v>0</v>
      </c>
      <c r="I49" s="21">
        <f>'1.Автодороги'!I49+'2.жилищный'!I49+'3.Земельный'!I49+'4.Охрана природ.территор'!I49+'5.Лесной'!I49+'6.Прочие'!I49+'7.Прочие'!I49+'8.Безопасность пассаж перевозок'!I49+'9.Рынки и торговля'!I49</f>
        <v>0</v>
      </c>
      <c r="J49" s="224">
        <f>'1.Автодороги'!J49+'2.жилищный'!J49+'3.Земельный'!J49+'4.Охрана природ.территор'!J49+'5.Лесной'!J49+'6.Прочие'!J49+'7.Прочие'!J49+'8.Безопасность пассаж перевозок'!J49+'9.Рынки и торговля'!J49</f>
        <v>0</v>
      </c>
      <c r="K49" s="223">
        <f>'1.Автодороги'!K49+'2.жилищный'!K49+'3.Земельный'!K49+'4.Охрана природ.территор'!K49+'5.Лесной'!K49+'6.Прочие'!K49+'7.Прочие'!K49+'8.Безопасность пассаж перевозок'!K49+'9.Рынки и торговля'!K49</f>
        <v>0</v>
      </c>
      <c r="L49" s="21">
        <f>'1.Автодороги'!L49+'2.жилищный'!L49+'3.Земельный'!L49+'4.Охрана природ.территор'!L49+'5.Лесной'!L49+'6.Прочие'!L49+'7.Прочие'!L49+'8.Безопасность пассаж перевозок'!L49+'9.Рынки и торговля'!L49</f>
        <v>0</v>
      </c>
      <c r="M49" s="224">
        <f>'1.Автодороги'!M49+'2.жилищный'!M49+'3.Земельный'!M49+'4.Охрана природ.территор'!M49+'5.Лесной'!M49+'6.Прочие'!M49+'7.Прочие'!M49+'8.Безопасность пассаж перевозок'!M49+'9.Рынки и торговля'!M49</f>
        <v>0</v>
      </c>
      <c r="N49" s="223">
        <f>'1.Автодороги'!N49+'2.жилищный'!N49+'3.Земельный'!N49+'4.Охрана природ.территор'!N49+'5.Лесной'!N49+'6.Прочие'!N49+'7.Прочие'!N49+'8.Безопасность пассаж перевозок'!N49+'9.Рынки и торговля'!N49</f>
        <v>0</v>
      </c>
      <c r="O49" s="21">
        <f>'1.Автодороги'!O49+'2.жилищный'!O49+'3.Земельный'!O49+'4.Охрана природ.территор'!O49+'5.Лесной'!O49+'6.Прочие'!O49+'7.Прочие'!O49+'8.Безопасность пассаж перевозок'!O49+'9.Рынки и торговля'!O49</f>
        <v>0</v>
      </c>
      <c r="P49" s="224">
        <f>'1.Автодороги'!P49+'2.жилищный'!P49+'3.Земельный'!P49+'4.Охрана природ.территор'!P49+'5.Лесной'!P49+'6.Прочие'!P49+'7.Прочие'!P49+'8.Безопасность пассаж перевозок'!P49+'9.Рынки и торговля'!P49</f>
        <v>0</v>
      </c>
    </row>
    <row r="50" spans="1:16" ht="12.75">
      <c r="A50" s="239" t="s">
        <v>86</v>
      </c>
      <c r="B50" s="245" t="s">
        <v>87</v>
      </c>
      <c r="C50" s="245" t="s">
        <v>11</v>
      </c>
      <c r="D50" s="250" t="s">
        <v>33</v>
      </c>
      <c r="E50" s="223">
        <f>'1.Автодороги'!E50+'2.жилищный'!E50+'3.Земельный'!E50+'4.Охрана природ.территор'!E50+'5.Лесной'!E50+'6.Прочие'!E50+'7.Прочие'!E50+'8.Безопасность пассаж перевозок'!E50+'9.Рынки и торговля'!E50</f>
        <v>0</v>
      </c>
      <c r="F50" s="21">
        <f>'1.Автодороги'!F50+'2.жилищный'!F50+'3.Земельный'!F50+'4.Охрана природ.территор'!F50+'5.Лесной'!F50+'6.Прочие'!F50+'7.Прочие'!F50+'8.Безопасность пассаж перевозок'!F50+'9.Рынки и торговля'!F50</f>
        <v>0</v>
      </c>
      <c r="G50" s="224">
        <f>'1.Автодороги'!G50+'2.жилищный'!G50+'3.Земельный'!G50+'4.Охрана природ.территор'!G50+'5.Лесной'!G50+'6.Прочие'!G50+'7.Прочие'!G50+'8.Безопасность пассаж перевозок'!G50+'9.Рынки и торговля'!G50</f>
        <v>0</v>
      </c>
      <c r="H50" s="223">
        <f>'1.Автодороги'!H50+'2.жилищный'!H50+'3.Земельный'!H50+'4.Охрана природ.территор'!H50+'5.Лесной'!H50+'6.Прочие'!H50+'7.Прочие'!H50+'8.Безопасность пассаж перевозок'!H50+'9.Рынки и торговля'!H50</f>
        <v>0</v>
      </c>
      <c r="I50" s="21">
        <f>'1.Автодороги'!I50+'2.жилищный'!I50+'3.Земельный'!I50+'4.Охрана природ.территор'!I50+'5.Лесной'!I50+'6.Прочие'!I50+'7.Прочие'!I50+'8.Безопасность пассаж перевозок'!I50+'9.Рынки и торговля'!I50</f>
        <v>0</v>
      </c>
      <c r="J50" s="224">
        <f>'1.Автодороги'!J50+'2.жилищный'!J50+'3.Земельный'!J50+'4.Охрана природ.территор'!J50+'5.Лесной'!J50+'6.Прочие'!J50+'7.Прочие'!J50+'8.Безопасность пассаж перевозок'!J50+'9.Рынки и торговля'!J50</f>
        <v>0</v>
      </c>
      <c r="K50" s="223">
        <f>'1.Автодороги'!K50+'2.жилищный'!K50+'3.Земельный'!K50+'4.Охрана природ.территор'!K50+'5.Лесной'!K50+'6.Прочие'!K50+'7.Прочие'!K50+'8.Безопасность пассаж перевозок'!K50+'9.Рынки и торговля'!K50</f>
        <v>0</v>
      </c>
      <c r="L50" s="21">
        <f>'1.Автодороги'!L50+'2.жилищный'!L50+'3.Земельный'!L50+'4.Охрана природ.территор'!L50+'5.Лесной'!L50+'6.Прочие'!L50+'7.Прочие'!L50+'8.Безопасность пассаж перевозок'!L50+'9.Рынки и торговля'!L50</f>
        <v>0</v>
      </c>
      <c r="M50" s="224">
        <f>'1.Автодороги'!M50+'2.жилищный'!M50+'3.Земельный'!M50+'4.Охрана природ.территор'!M50+'5.Лесной'!M50+'6.Прочие'!M50+'7.Прочие'!M50+'8.Безопасность пассаж перевозок'!M50+'9.Рынки и торговля'!M50</f>
        <v>0</v>
      </c>
      <c r="N50" s="223">
        <f>'1.Автодороги'!N50+'2.жилищный'!N50+'3.Земельный'!N50+'4.Охрана природ.территор'!N50+'5.Лесной'!N50+'6.Прочие'!N50+'7.Прочие'!N50+'8.Безопасность пассаж перевозок'!N50+'9.Рынки и торговля'!N50</f>
        <v>0</v>
      </c>
      <c r="O50" s="21">
        <f>'1.Автодороги'!O50+'2.жилищный'!O50+'3.Земельный'!O50+'4.Охрана природ.территор'!O50+'5.Лесной'!O50+'6.Прочие'!O50+'7.Прочие'!O50+'8.Безопасность пассаж перевозок'!O50+'9.Рынки и торговля'!O50</f>
        <v>0</v>
      </c>
      <c r="P50" s="224">
        <f>'1.Автодороги'!P50+'2.жилищный'!P50+'3.Земельный'!P50+'4.Охрана природ.территор'!P50+'5.Лесной'!P50+'6.Прочие'!P50+'7.Прочие'!P50+'8.Безопасность пассаж перевозок'!P50+'9.Рынки и торговля'!P50</f>
        <v>0</v>
      </c>
    </row>
    <row r="51" spans="1:16" ht="12.75">
      <c r="A51" s="239" t="s">
        <v>88</v>
      </c>
      <c r="B51" s="245" t="s">
        <v>89</v>
      </c>
      <c r="C51" s="245" t="s">
        <v>11</v>
      </c>
      <c r="D51" s="241" t="s">
        <v>33</v>
      </c>
      <c r="E51" s="223">
        <f>'1.Автодороги'!E51+'2.жилищный'!E51+'3.Земельный'!E51+'4.Охрана природ.территор'!E51+'5.Лесной'!E51+'6.Прочие'!E51+'7.Прочие'!E51+'8.Безопасность пассаж перевозок'!E51+'9.Рынки и торговля'!E51</f>
        <v>0</v>
      </c>
      <c r="F51" s="21">
        <f>'1.Автодороги'!F51+'2.жилищный'!F51+'3.Земельный'!F51+'4.Охрана природ.территор'!F51+'5.Лесной'!F51+'6.Прочие'!F51+'7.Прочие'!F51+'8.Безопасность пассаж перевозок'!F51+'9.Рынки и торговля'!F51</f>
        <v>0</v>
      </c>
      <c r="G51" s="224">
        <f>'1.Автодороги'!G51+'2.жилищный'!G51+'3.Земельный'!G51+'4.Охрана природ.территор'!G51+'5.Лесной'!G51+'6.Прочие'!G51+'7.Прочие'!G51+'8.Безопасность пассаж перевозок'!G51+'9.Рынки и торговля'!G51</f>
        <v>0</v>
      </c>
      <c r="H51" s="223">
        <f>'1.Автодороги'!H51+'2.жилищный'!H51+'3.Земельный'!H51+'4.Охрана природ.территор'!H51+'5.Лесной'!H51+'6.Прочие'!H51+'7.Прочие'!H51+'8.Безопасность пассаж перевозок'!H51+'9.Рынки и торговля'!H51</f>
        <v>0</v>
      </c>
      <c r="I51" s="21">
        <f>'1.Автодороги'!I51+'2.жилищный'!I51+'3.Земельный'!I51+'4.Охрана природ.территор'!I51+'5.Лесной'!I51+'6.Прочие'!I51+'7.Прочие'!I51+'8.Безопасность пассаж перевозок'!I51+'9.Рынки и торговля'!I51</f>
        <v>0</v>
      </c>
      <c r="J51" s="224">
        <f>'1.Автодороги'!J51+'2.жилищный'!J51+'3.Земельный'!J51+'4.Охрана природ.территор'!J51+'5.Лесной'!J51+'6.Прочие'!J51+'7.Прочие'!J51+'8.Безопасность пассаж перевозок'!J51+'9.Рынки и торговля'!J51</f>
        <v>0</v>
      </c>
      <c r="K51" s="223">
        <f>'1.Автодороги'!K51+'2.жилищный'!K51+'3.Земельный'!K51+'4.Охрана природ.территор'!K51+'5.Лесной'!K51+'6.Прочие'!K51+'7.Прочие'!K51+'8.Безопасность пассаж перевозок'!K51+'9.Рынки и торговля'!K51</f>
        <v>0</v>
      </c>
      <c r="L51" s="21">
        <f>'1.Автодороги'!L51+'2.жилищный'!L51+'3.Земельный'!L51+'4.Охрана природ.территор'!L51+'5.Лесной'!L51+'6.Прочие'!L51+'7.Прочие'!L51+'8.Безопасность пассаж перевозок'!L51+'9.Рынки и торговля'!L51</f>
        <v>0</v>
      </c>
      <c r="M51" s="224">
        <f>'1.Автодороги'!M51+'2.жилищный'!M51+'3.Земельный'!M51+'4.Охрана природ.территор'!M51+'5.Лесной'!M51+'6.Прочие'!M51+'7.Прочие'!M51+'8.Безопасность пассаж перевозок'!M51+'9.Рынки и торговля'!M51</f>
        <v>0</v>
      </c>
      <c r="N51" s="223">
        <f>'1.Автодороги'!N51+'2.жилищный'!N51+'3.Земельный'!N51+'4.Охрана природ.территор'!N51+'5.Лесной'!N51+'6.Прочие'!N51+'7.Прочие'!N51+'8.Безопасность пассаж перевозок'!N51+'9.Рынки и торговля'!N51</f>
        <v>0</v>
      </c>
      <c r="O51" s="21">
        <f>'1.Автодороги'!O51+'2.жилищный'!O51+'3.Земельный'!O51+'4.Охрана природ.территор'!O51+'5.Лесной'!O51+'6.Прочие'!O51+'7.Прочие'!O51+'8.Безопасность пассаж перевозок'!O51+'9.Рынки и торговля'!O51</f>
        <v>0</v>
      </c>
      <c r="P51" s="224">
        <f>'1.Автодороги'!P51+'2.жилищный'!P51+'3.Земельный'!P51+'4.Охрана природ.территор'!P51+'5.Лесной'!P51+'6.Прочие'!P51+'7.Прочие'!P51+'8.Безопасность пассаж перевозок'!P51+'9.Рынки и торговля'!P51</f>
        <v>0</v>
      </c>
    </row>
    <row r="52" spans="1:16" ht="12.75">
      <c r="A52" s="219" t="s">
        <v>90</v>
      </c>
      <c r="B52" s="253" t="s">
        <v>91</v>
      </c>
      <c r="C52" s="253" t="s">
        <v>11</v>
      </c>
      <c r="D52" s="255" t="s">
        <v>33</v>
      </c>
      <c r="E52" s="256">
        <f>'1.Автодороги'!E52+'2.жилищный'!E52+'3.Земельный'!E52+'4.Охрана природ.территор'!E52+'5.Лесной'!E52+'6.Прочие'!E52+'7.Прочие'!E52+'8.Безопасность пассаж перевозок'!E52+'9.Рынки и торговля'!E52</f>
        <v>0</v>
      </c>
      <c r="F52" s="257">
        <f>'1.Автодороги'!F52+'2.жилищный'!F52+'3.Земельный'!F52+'4.Охрана природ.территор'!F52+'5.Лесной'!F52+'6.Прочие'!F52+'7.Прочие'!F52+'8.Безопасность пассаж перевозок'!F52+'9.Рынки и торговля'!F52</f>
        <v>0</v>
      </c>
      <c r="G52" s="258">
        <f>'1.Автодороги'!G52+'2.жилищный'!G52+'3.Земельный'!G52+'4.Охрана природ.территор'!G52+'5.Лесной'!G52+'6.Прочие'!G52+'7.Прочие'!G52+'8.Безопасность пассаж перевозок'!G52+'9.Рынки и торговля'!G52</f>
        <v>0</v>
      </c>
      <c r="H52" s="256">
        <f>'1.Автодороги'!H52+'2.жилищный'!H52+'3.Земельный'!H52+'4.Охрана природ.территор'!H52+'5.Лесной'!H52+'6.Прочие'!H52+'7.Прочие'!H52+'8.Безопасность пассаж перевозок'!H52+'9.Рынки и торговля'!H52</f>
        <v>0</v>
      </c>
      <c r="I52" s="257">
        <f>'1.Автодороги'!I52+'2.жилищный'!I52+'3.Земельный'!I52+'4.Охрана природ.территор'!I52+'5.Лесной'!I52+'6.Прочие'!I52+'7.Прочие'!I52+'8.Безопасность пассаж перевозок'!I52+'9.Рынки и торговля'!I52</f>
        <v>0</v>
      </c>
      <c r="J52" s="258">
        <f>'1.Автодороги'!J52+'2.жилищный'!J52+'3.Земельный'!J52+'4.Охрана природ.территор'!J52+'5.Лесной'!J52+'6.Прочие'!J52+'7.Прочие'!J52+'8.Безопасность пассаж перевозок'!J52+'9.Рынки и торговля'!J52</f>
        <v>0</v>
      </c>
      <c r="K52" s="256">
        <f>'1.Автодороги'!K52+'2.жилищный'!K52+'3.Земельный'!K52+'4.Охрана природ.территор'!K52+'5.Лесной'!K52+'6.Прочие'!K52+'7.Прочие'!K52+'8.Безопасность пассаж перевозок'!K52+'9.Рынки и торговля'!K52</f>
        <v>0</v>
      </c>
      <c r="L52" s="257">
        <f>'1.Автодороги'!L52+'2.жилищный'!L52+'3.Земельный'!L52+'4.Охрана природ.территор'!L52+'5.Лесной'!L52+'6.Прочие'!L52+'7.Прочие'!L52+'8.Безопасность пассаж перевозок'!L52+'9.Рынки и торговля'!L52</f>
        <v>0</v>
      </c>
      <c r="M52" s="258">
        <f>'1.Автодороги'!M52+'2.жилищный'!M52+'3.Земельный'!M52+'4.Охрана природ.территор'!M52+'5.Лесной'!M52+'6.Прочие'!M52+'7.Прочие'!M52+'8.Безопасность пассаж перевозок'!M52+'9.Рынки и торговля'!M52</f>
        <v>0</v>
      </c>
      <c r="N52" s="256">
        <f>'1.Автодороги'!N52+'2.жилищный'!N52+'3.Земельный'!N52+'4.Охрана природ.территор'!N52+'5.Лесной'!N52+'6.Прочие'!N52+'7.Прочие'!N52+'8.Безопасность пассаж перевозок'!N52+'9.Рынки и торговля'!N52</f>
        <v>0</v>
      </c>
      <c r="O52" s="257">
        <f>'1.Автодороги'!O52+'2.жилищный'!O52+'3.Земельный'!O52+'4.Охрана природ.территор'!O52+'5.Лесной'!O52+'6.Прочие'!O52+'7.Прочие'!O52+'8.Безопасность пассаж перевозок'!O52+'9.Рынки и торговля'!O52</f>
        <v>0</v>
      </c>
      <c r="P52" s="258">
        <f>'1.Автодороги'!P52+'2.жилищный'!P52+'3.Земельный'!P52+'4.Охрана природ.территор'!P52+'5.Лесной'!P52+'6.Прочие'!P52+'7.Прочие'!P52+'8.Безопасность пассаж перевозок'!P52+'9.Рынки и торговля'!P52</f>
        <v>0</v>
      </c>
    </row>
    <row r="53" spans="1:16" ht="12.75">
      <c r="A53" s="239" t="s">
        <v>92</v>
      </c>
      <c r="B53" s="245" t="s">
        <v>93</v>
      </c>
      <c r="C53" s="245" t="s">
        <v>11</v>
      </c>
      <c r="D53" s="241" t="s">
        <v>33</v>
      </c>
      <c r="E53" s="223">
        <f>'1.Автодороги'!E53+'2.жилищный'!E53+'3.Земельный'!E53+'4.Охрана природ.территор'!E53+'5.Лесной'!E53+'6.Прочие'!E53+'7.Прочие'!E53+'8.Безопасность пассаж перевозок'!E53+'9.Рынки и торговля'!E53</f>
        <v>0</v>
      </c>
      <c r="F53" s="21">
        <f>'1.Автодороги'!F53+'2.жилищный'!F53+'3.Земельный'!F53+'4.Охрана природ.территор'!F53+'5.Лесной'!F53+'6.Прочие'!F53+'7.Прочие'!F53+'8.Безопасность пассаж перевозок'!F53+'9.Рынки и торговля'!F53</f>
        <v>0</v>
      </c>
      <c r="G53" s="224">
        <f>'1.Автодороги'!G53+'2.жилищный'!G53+'3.Земельный'!G53+'4.Охрана природ.территор'!G53+'5.Лесной'!G53+'6.Прочие'!G53+'7.Прочие'!G53+'8.Безопасность пассаж перевозок'!G53+'9.Рынки и торговля'!G53</f>
        <v>0</v>
      </c>
      <c r="H53" s="223">
        <f>'1.Автодороги'!H53+'2.жилищный'!H53+'3.Земельный'!H53+'4.Охрана природ.территор'!H53+'5.Лесной'!H53+'6.Прочие'!H53+'7.Прочие'!H53+'8.Безопасность пассаж перевозок'!H53+'9.Рынки и торговля'!H53</f>
        <v>0</v>
      </c>
      <c r="I53" s="21">
        <f>'1.Автодороги'!I53+'2.жилищный'!I53+'3.Земельный'!I53+'4.Охрана природ.территор'!I53+'5.Лесной'!I53+'6.Прочие'!I53+'7.Прочие'!I53+'8.Безопасность пассаж перевозок'!I53+'9.Рынки и торговля'!I53</f>
        <v>0</v>
      </c>
      <c r="J53" s="224">
        <f>'1.Автодороги'!J53+'2.жилищный'!J53+'3.Земельный'!J53+'4.Охрана природ.территор'!J53+'5.Лесной'!J53+'6.Прочие'!J53+'7.Прочие'!J53+'8.Безопасность пассаж перевозок'!J53+'9.Рынки и торговля'!J53</f>
        <v>0</v>
      </c>
      <c r="K53" s="223">
        <f>'1.Автодороги'!K53+'2.жилищный'!K53+'3.Земельный'!K53+'4.Охрана природ.территор'!K53+'5.Лесной'!K53+'6.Прочие'!K53+'7.Прочие'!K53+'8.Безопасность пассаж перевозок'!K53+'9.Рынки и торговля'!K53</f>
        <v>0</v>
      </c>
      <c r="L53" s="21">
        <f>'1.Автодороги'!L53+'2.жилищный'!L53+'3.Земельный'!L53+'4.Охрана природ.территор'!L53+'5.Лесной'!L53+'6.Прочие'!L53+'7.Прочие'!L53+'8.Безопасность пассаж перевозок'!L53+'9.Рынки и торговля'!L53</f>
        <v>0</v>
      </c>
      <c r="M53" s="224">
        <f>'1.Автодороги'!M53+'2.жилищный'!M53+'3.Земельный'!M53+'4.Охрана природ.территор'!M53+'5.Лесной'!M53+'6.Прочие'!M53+'7.Прочие'!M53+'8.Безопасность пассаж перевозок'!M53+'9.Рынки и торговля'!M53</f>
        <v>0</v>
      </c>
      <c r="N53" s="223">
        <f>'1.Автодороги'!N53+'2.жилищный'!N53+'3.Земельный'!N53+'4.Охрана природ.территор'!N53+'5.Лесной'!N53+'6.Прочие'!N53+'7.Прочие'!N53+'8.Безопасность пассаж перевозок'!N53+'9.Рынки и торговля'!N53</f>
        <v>0</v>
      </c>
      <c r="O53" s="21">
        <f>'1.Автодороги'!O53+'2.жилищный'!O53+'3.Земельный'!O53+'4.Охрана природ.территор'!O53+'5.Лесной'!O53+'6.Прочие'!O53+'7.Прочие'!O53+'8.Безопасность пассаж перевозок'!O53+'9.Рынки и торговля'!O53</f>
        <v>0</v>
      </c>
      <c r="P53" s="224">
        <f>'1.Автодороги'!P53+'2.жилищный'!P53+'3.Земельный'!P53+'4.Охрана природ.территор'!P53+'5.Лесной'!P53+'6.Прочие'!P53+'7.Прочие'!P53+'8.Безопасность пассаж перевозок'!P53+'9.Рынки и торговля'!P53</f>
        <v>0</v>
      </c>
    </row>
    <row r="54" spans="1:16" ht="12.75">
      <c r="A54" s="239" t="s">
        <v>94</v>
      </c>
      <c r="B54" s="245" t="s">
        <v>95</v>
      </c>
      <c r="C54" s="245" t="s">
        <v>11</v>
      </c>
      <c r="D54" s="241" t="s">
        <v>33</v>
      </c>
      <c r="E54" s="223">
        <f>'1.Автодороги'!E54+'2.жилищный'!E54+'3.Земельный'!E54+'4.Охрана природ.территор'!E54+'5.Лесной'!E54+'6.Прочие'!E54+'7.Прочие'!E54+'8.Безопасность пассаж перевозок'!E54+'9.Рынки и торговля'!E54</f>
        <v>0</v>
      </c>
      <c r="F54" s="21">
        <f>'1.Автодороги'!F54+'2.жилищный'!F54+'3.Земельный'!F54+'4.Охрана природ.территор'!F54+'5.Лесной'!F54+'6.Прочие'!F54+'7.Прочие'!F54+'8.Безопасность пассаж перевозок'!F54+'9.Рынки и торговля'!F54</f>
        <v>0</v>
      </c>
      <c r="G54" s="224">
        <f>'1.Автодороги'!G54+'2.жилищный'!G54+'3.Земельный'!G54+'4.Охрана природ.территор'!G54+'5.Лесной'!G54+'6.Прочие'!G54+'7.Прочие'!G54+'8.Безопасность пассаж перевозок'!G54+'9.Рынки и торговля'!G54</f>
        <v>0</v>
      </c>
      <c r="H54" s="223">
        <f>'1.Автодороги'!H54+'2.жилищный'!H54+'3.Земельный'!H54+'4.Охрана природ.территор'!H54+'5.Лесной'!H54+'6.Прочие'!H54+'7.Прочие'!H54+'8.Безопасность пассаж перевозок'!H54+'9.Рынки и торговля'!H54</f>
        <v>0</v>
      </c>
      <c r="I54" s="21">
        <f>'1.Автодороги'!I54+'2.жилищный'!I54+'3.Земельный'!I54+'4.Охрана природ.территор'!I54+'5.Лесной'!I54+'6.Прочие'!I54+'7.Прочие'!I54+'8.Безопасность пассаж перевозок'!I54+'9.Рынки и торговля'!I54</f>
        <v>0</v>
      </c>
      <c r="J54" s="224">
        <f>'1.Автодороги'!J54+'2.жилищный'!J54+'3.Земельный'!J54+'4.Охрана природ.территор'!J54+'5.Лесной'!J54+'6.Прочие'!J54+'7.Прочие'!J54+'8.Безопасность пассаж перевозок'!J54+'9.Рынки и торговля'!J54</f>
        <v>0</v>
      </c>
      <c r="K54" s="223">
        <f>'1.Автодороги'!K54+'2.жилищный'!K54+'3.Земельный'!K54+'4.Охрана природ.территор'!K54+'5.Лесной'!K54+'6.Прочие'!K54+'7.Прочие'!K54+'8.Безопасность пассаж перевозок'!K54+'9.Рынки и торговля'!K54</f>
        <v>0</v>
      </c>
      <c r="L54" s="21">
        <f>'1.Автодороги'!L54+'2.жилищный'!L54+'3.Земельный'!L54+'4.Охрана природ.территор'!L54+'5.Лесной'!L54+'6.Прочие'!L54+'7.Прочие'!L54+'8.Безопасность пассаж перевозок'!L54+'9.Рынки и торговля'!L54</f>
        <v>0</v>
      </c>
      <c r="M54" s="224">
        <f>'1.Автодороги'!M54+'2.жилищный'!M54+'3.Земельный'!M54+'4.Охрана природ.территор'!M54+'5.Лесной'!M54+'6.Прочие'!M54+'7.Прочие'!M54+'8.Безопасность пассаж перевозок'!M54+'9.Рынки и торговля'!M54</f>
        <v>0</v>
      </c>
      <c r="N54" s="223">
        <f>'1.Автодороги'!N54+'2.жилищный'!N54+'3.Земельный'!N54+'4.Охрана природ.территор'!N54+'5.Лесной'!N54+'6.Прочие'!N54+'7.Прочие'!N54+'8.Безопасность пассаж перевозок'!N54+'9.Рынки и торговля'!N54</f>
        <v>0</v>
      </c>
      <c r="O54" s="21">
        <f>'1.Автодороги'!O54+'2.жилищный'!O54+'3.Земельный'!O54+'4.Охрана природ.территор'!O54+'5.Лесной'!O54+'6.Прочие'!O54+'7.Прочие'!O54+'8.Безопасность пассаж перевозок'!O54+'9.Рынки и торговля'!O54</f>
        <v>0</v>
      </c>
      <c r="P54" s="224">
        <f>'1.Автодороги'!P54+'2.жилищный'!P54+'3.Земельный'!P54+'4.Охрана природ.территор'!P54+'5.Лесной'!P54+'6.Прочие'!P54+'7.Прочие'!P54+'8.Безопасность пассаж перевозок'!P54+'9.Рынки и торговля'!P54</f>
        <v>0</v>
      </c>
    </row>
    <row r="55" spans="1:16" ht="12.75">
      <c r="A55" s="239" t="s">
        <v>96</v>
      </c>
      <c r="B55" s="245" t="s">
        <v>97</v>
      </c>
      <c r="C55" s="245" t="s">
        <v>11</v>
      </c>
      <c r="D55" s="241" t="s">
        <v>33</v>
      </c>
      <c r="E55" s="223">
        <f>'1.Автодороги'!E55+'2.жилищный'!E55+'3.Земельный'!E55+'4.Охрана природ.территор'!E55+'5.Лесной'!E55+'6.Прочие'!E55+'7.Прочие'!E55+'8.Безопасность пассаж перевозок'!E55+'9.Рынки и торговля'!E55</f>
        <v>0</v>
      </c>
      <c r="F55" s="21">
        <f>'1.Автодороги'!F55+'2.жилищный'!F55+'3.Земельный'!F55+'4.Охрана природ.территор'!F55+'5.Лесной'!F55+'6.Прочие'!F55+'7.Прочие'!F55+'8.Безопасность пассаж перевозок'!F55+'9.Рынки и торговля'!F55</f>
        <v>0</v>
      </c>
      <c r="G55" s="224">
        <f>'1.Автодороги'!G55+'2.жилищный'!G55+'3.Земельный'!G55+'4.Охрана природ.территор'!G55+'5.Лесной'!G55+'6.Прочие'!G55+'7.Прочие'!G55+'8.Безопасность пассаж перевозок'!G55+'9.Рынки и торговля'!G55</f>
        <v>0</v>
      </c>
      <c r="H55" s="223">
        <f>'1.Автодороги'!H55+'2.жилищный'!H55+'3.Земельный'!H55+'4.Охрана природ.территор'!H55+'5.Лесной'!H55+'6.Прочие'!H55+'7.Прочие'!H55+'8.Безопасность пассаж перевозок'!H55+'9.Рынки и торговля'!H55</f>
        <v>0</v>
      </c>
      <c r="I55" s="21">
        <f>'1.Автодороги'!I55+'2.жилищный'!I55+'3.Земельный'!I55+'4.Охрана природ.территор'!I55+'5.Лесной'!I55+'6.Прочие'!I55+'7.Прочие'!I55+'8.Безопасность пассаж перевозок'!I55+'9.Рынки и торговля'!I55</f>
        <v>0</v>
      </c>
      <c r="J55" s="224">
        <f>'1.Автодороги'!J55+'2.жилищный'!J55+'3.Земельный'!J55+'4.Охрана природ.территор'!J55+'5.Лесной'!J55+'6.Прочие'!J55+'7.Прочие'!J55+'8.Безопасность пассаж перевозок'!J55+'9.Рынки и торговля'!J55</f>
        <v>0</v>
      </c>
      <c r="K55" s="223">
        <f>'1.Автодороги'!K55+'2.жилищный'!K55+'3.Земельный'!K55+'4.Охрана природ.территор'!K55+'5.Лесной'!K55+'6.Прочие'!K55+'7.Прочие'!K55+'8.Безопасность пассаж перевозок'!K55+'9.Рынки и торговля'!K55</f>
        <v>0</v>
      </c>
      <c r="L55" s="21">
        <f>'1.Автодороги'!L55+'2.жилищный'!L55+'3.Земельный'!L55+'4.Охрана природ.территор'!L55+'5.Лесной'!L55+'6.Прочие'!L55+'7.Прочие'!L55+'8.Безопасность пассаж перевозок'!L55+'9.Рынки и торговля'!L55</f>
        <v>0</v>
      </c>
      <c r="M55" s="224">
        <f>'1.Автодороги'!M55+'2.жилищный'!M55+'3.Земельный'!M55+'4.Охрана природ.территор'!M55+'5.Лесной'!M55+'6.Прочие'!M55+'7.Прочие'!M55+'8.Безопасность пассаж перевозок'!M55+'9.Рынки и торговля'!M55</f>
        <v>0</v>
      </c>
      <c r="N55" s="223">
        <f>'1.Автодороги'!N55+'2.жилищный'!N55+'3.Земельный'!N55+'4.Охрана природ.территор'!N55+'5.Лесной'!N55+'6.Прочие'!N55+'7.Прочие'!N55+'8.Безопасность пассаж перевозок'!N55+'9.Рынки и торговля'!N55</f>
        <v>0</v>
      </c>
      <c r="O55" s="21">
        <f>'1.Автодороги'!O55+'2.жилищный'!O55+'3.Земельный'!O55+'4.Охрана природ.территор'!O55+'5.Лесной'!O55+'6.Прочие'!O55+'7.Прочие'!O55+'8.Безопасность пассаж перевозок'!O55+'9.Рынки и торговля'!O55</f>
        <v>0</v>
      </c>
      <c r="P55" s="224">
        <f>'1.Автодороги'!P55+'2.жилищный'!P55+'3.Земельный'!P55+'4.Охрана природ.территор'!P55+'5.Лесной'!P55+'6.Прочие'!P55+'7.Прочие'!P55+'8.Безопасность пассаж перевозок'!P55+'9.Рынки и торговля'!P55</f>
        <v>0</v>
      </c>
    </row>
    <row r="56" spans="1:16" ht="12.75">
      <c r="A56" s="239" t="s">
        <v>98</v>
      </c>
      <c r="B56" s="259" t="s">
        <v>99</v>
      </c>
      <c r="C56" s="259" t="s">
        <v>11</v>
      </c>
      <c r="D56" s="260" t="s">
        <v>33</v>
      </c>
      <c r="E56" s="227">
        <f>'1.Автодороги'!E56+'2.жилищный'!E56+'3.Земельный'!E56+'4.Охрана природ.территор'!E56+'5.Лесной'!E56+'6.Прочие'!E56+'7.Прочие'!E56+'8.Безопасность пассаж перевозок'!E56+'9.Рынки и торговля'!E56</f>
        <v>0</v>
      </c>
      <c r="F56" s="34">
        <f>'1.Автодороги'!F56+'2.жилищный'!F56+'3.Земельный'!F56+'4.Охрана природ.территор'!F56+'5.Лесной'!F56+'6.Прочие'!F56+'7.Прочие'!F56+'8.Безопасность пассаж перевозок'!F56+'9.Рынки и торговля'!F56</f>
        <v>0</v>
      </c>
      <c r="G56" s="228">
        <f>'1.Автодороги'!G56+'2.жилищный'!G56+'3.Земельный'!G56+'4.Охрана природ.территор'!G56+'5.Лесной'!G56+'6.Прочие'!G56+'7.Прочие'!G56+'8.Безопасность пассаж перевозок'!G56+'9.Рынки и торговля'!G56</f>
        <v>0</v>
      </c>
      <c r="H56" s="227">
        <f>'1.Автодороги'!H56+'2.жилищный'!H56+'3.Земельный'!H56+'4.Охрана природ.территор'!H56+'5.Лесной'!H56+'6.Прочие'!H56+'7.Прочие'!H56+'8.Безопасность пассаж перевозок'!H56+'9.Рынки и торговля'!H56</f>
        <v>0</v>
      </c>
      <c r="I56" s="34">
        <f>'1.Автодороги'!I56+'2.жилищный'!I56+'3.Земельный'!I56+'4.Охрана природ.территор'!I56+'5.Лесной'!I56+'6.Прочие'!I56+'7.Прочие'!I56+'8.Безопасность пассаж перевозок'!I56+'9.Рынки и торговля'!I56</f>
        <v>0</v>
      </c>
      <c r="J56" s="228">
        <f>'1.Автодороги'!J56+'2.жилищный'!J56+'3.Земельный'!J56+'4.Охрана природ.территор'!J56+'5.Лесной'!J56+'6.Прочие'!J56+'7.Прочие'!J56+'8.Безопасность пассаж перевозок'!J56+'9.Рынки и торговля'!J56</f>
        <v>0</v>
      </c>
      <c r="K56" s="227">
        <f>'1.Автодороги'!K56+'2.жилищный'!K56+'3.Земельный'!K56+'4.Охрана природ.территор'!K56+'5.Лесной'!K56+'6.Прочие'!K56+'7.Прочие'!K56+'8.Безопасность пассаж перевозок'!K56+'9.Рынки и торговля'!K56</f>
        <v>0</v>
      </c>
      <c r="L56" s="34">
        <f>'1.Автодороги'!L56+'2.жилищный'!L56+'3.Земельный'!L56+'4.Охрана природ.территор'!L56+'5.Лесной'!L56+'6.Прочие'!L56+'7.Прочие'!L56+'8.Безопасность пассаж перевозок'!L56+'9.Рынки и торговля'!L56</f>
        <v>0</v>
      </c>
      <c r="M56" s="228">
        <f>'1.Автодороги'!M56+'2.жилищный'!M56+'3.Земельный'!M56+'4.Охрана природ.территор'!M56+'5.Лесной'!M56+'6.Прочие'!M56+'7.Прочие'!M56+'8.Безопасность пассаж перевозок'!M56+'9.Рынки и торговля'!M56</f>
        <v>0</v>
      </c>
      <c r="N56" s="227">
        <f>'1.Автодороги'!N56+'2.жилищный'!N56+'3.Земельный'!N56+'4.Охрана природ.территор'!N56+'5.Лесной'!N56+'6.Прочие'!N56+'7.Прочие'!N56+'8.Безопасность пассаж перевозок'!N56+'9.Рынки и торговля'!N56</f>
        <v>0</v>
      </c>
      <c r="O56" s="34">
        <f>'1.Автодороги'!O56+'2.жилищный'!O56+'3.Земельный'!O56+'4.Охрана природ.территор'!O56+'5.Лесной'!O56+'6.Прочие'!O56+'7.Прочие'!O56+'8.Безопасность пассаж перевозок'!O56+'9.Рынки и торговля'!O56</f>
        <v>0</v>
      </c>
      <c r="P56" s="228">
        <f>'1.Автодороги'!P56+'2.жилищный'!P56+'3.Земельный'!P56+'4.Охрана природ.территор'!P56+'5.Лесной'!P56+'6.Прочие'!P56+'7.Прочие'!P56+'8.Безопасность пассаж перевозок'!P56+'9.Рынки и торговля'!P56</f>
        <v>0</v>
      </c>
    </row>
    <row r="57" spans="1:10" s="204" customFormat="1" ht="18.75" customHeight="1">
      <c r="A57" s="261" t="s">
        <v>100</v>
      </c>
      <c r="B57" s="261"/>
      <c r="C57" s="261"/>
      <c r="D57" s="261"/>
      <c r="E57" s="261"/>
      <c r="F57" s="261"/>
      <c r="G57" s="261"/>
      <c r="H57" s="261"/>
      <c r="I57" s="261"/>
      <c r="J57" s="261"/>
    </row>
    <row r="58" spans="1:10" s="211" customFormat="1" ht="12.75">
      <c r="A58" s="262" t="s">
        <v>2</v>
      </c>
      <c r="B58" s="263" t="s">
        <v>3</v>
      </c>
      <c r="C58" s="264" t="s">
        <v>4</v>
      </c>
      <c r="D58" s="265" t="s">
        <v>5</v>
      </c>
      <c r="E58" s="208" t="s">
        <v>6</v>
      </c>
      <c r="F58" s="209" t="s">
        <v>7</v>
      </c>
      <c r="G58" s="209" t="s">
        <v>8</v>
      </c>
      <c r="H58" s="210" t="s">
        <v>9</v>
      </c>
      <c r="I58" s="266"/>
      <c r="J58" s="266"/>
    </row>
    <row r="59" spans="1:8" ht="12.75">
      <c r="A59" s="267" t="s">
        <v>101</v>
      </c>
      <c r="B59" s="213">
        <v>50</v>
      </c>
      <c r="C59" s="268" t="s">
        <v>11</v>
      </c>
      <c r="D59" s="269" t="s">
        <v>33</v>
      </c>
      <c r="E59" s="216">
        <f>'1.Автодороги'!E59+'2.жилищный'!E59+'3.Земельный'!E59+'4.Охрана природ.территор'!E59+'5.Лесной'!E59+'6.Прочие'!E59+'7.Прочие'!E59+'8.Безопасность пассаж перевозок'!E59+'9.Рынки и торговля'!E59</f>
        <v>0</v>
      </c>
      <c r="F59" s="217">
        <f>'1.Автодороги'!F59+'2.жилищный'!F59+'3.Земельный'!F59+'4.Охрана природ.территор'!F59+'5.Лесной'!F59+'6.Прочие'!F59+'7.Прочие'!F59+'8.Безопасность пассаж перевозок'!F59+'9.Рынки и торговля'!F59</f>
        <v>0</v>
      </c>
      <c r="G59" s="217">
        <f>'1.Автодороги'!G59+'2.жилищный'!G59+'3.Земельный'!G59+'4.Охрана природ.территор'!G59+'5.Лесной'!G59+'6.Прочие'!G59+'7.Прочие'!G59+'8.Безопасность пассаж перевозок'!G59+'9.Рынки и торговля'!G59</f>
        <v>0</v>
      </c>
      <c r="H59" s="218">
        <f>'1.Автодороги'!H59+'2.жилищный'!H59+'3.Земельный'!H59+'4.Охрана природ.территор'!H59+'5.Лесной'!H59+'6.Прочие'!H59+'7.Прочие'!H59+'8.Безопасность пассаж перевозок'!H59+'9.Рынки и торговля'!H59</f>
        <v>0</v>
      </c>
    </row>
    <row r="60" spans="1:8" ht="12.75">
      <c r="A60" s="267" t="s">
        <v>102</v>
      </c>
      <c r="B60" s="268" t="s">
        <v>103</v>
      </c>
      <c r="C60" s="268" t="s">
        <v>11</v>
      </c>
      <c r="D60" s="269" t="s">
        <v>33</v>
      </c>
      <c r="E60" s="223">
        <f>'1.Автодороги'!E60+'2.жилищный'!E60+'3.Земельный'!E60+'4.Охрана природ.территор'!E60+'5.Лесной'!E60+'6.Прочие'!E60+'7.Прочие'!E60+'8.Безопасность пассаж перевозок'!E60+'9.Рынки и торговля'!E60</f>
        <v>0</v>
      </c>
      <c r="F60" s="21">
        <f>'1.Автодороги'!F60+'2.жилищный'!F60+'3.Земельный'!F60+'4.Охрана природ.территор'!F60+'5.Лесной'!F60+'6.Прочие'!F60+'7.Прочие'!F60+'8.Безопасность пассаж перевозок'!F60+'9.Рынки и торговля'!F60</f>
        <v>0</v>
      </c>
      <c r="G60" s="21">
        <f>'1.Автодороги'!G60+'2.жилищный'!G60+'3.Земельный'!G60+'4.Охрана природ.территор'!G60+'5.Лесной'!G60+'6.Прочие'!G60+'7.Прочие'!G60+'8.Безопасность пассаж перевозок'!G60+'9.Рынки и торговля'!G60</f>
        <v>0</v>
      </c>
      <c r="H60" s="224">
        <f>'1.Автодороги'!H60+'2.жилищный'!H60+'3.Земельный'!H60+'4.Охрана природ.территор'!H60+'5.Лесной'!H60+'6.Прочие'!H60+'7.Прочие'!H60+'8.Безопасность пассаж перевозок'!H60+'9.Рынки и торговля'!H60</f>
        <v>0</v>
      </c>
    </row>
    <row r="61" spans="1:8" ht="12.75">
      <c r="A61" s="267" t="s">
        <v>104</v>
      </c>
      <c r="B61" s="268" t="s">
        <v>105</v>
      </c>
      <c r="C61" s="268" t="s">
        <v>11</v>
      </c>
      <c r="D61" s="269" t="s">
        <v>33</v>
      </c>
      <c r="E61" s="223">
        <f>'1.Автодороги'!E61+'2.жилищный'!E61+'3.Земельный'!E61+'4.Охрана природ.территор'!E61+'5.Лесной'!E61+'6.Прочие'!E61+'7.Прочие'!E61+'8.Безопасность пассаж перевозок'!E61+'9.Рынки и торговля'!E61</f>
        <v>0</v>
      </c>
      <c r="F61" s="21">
        <f>'1.Автодороги'!F61+'2.жилищный'!F61+'3.Земельный'!F61+'4.Охрана природ.территор'!F61+'5.Лесной'!F61+'6.Прочие'!F61+'7.Прочие'!F61+'8.Безопасность пассаж перевозок'!F61+'9.Рынки и торговля'!F61</f>
        <v>0</v>
      </c>
      <c r="G61" s="21">
        <f>'1.Автодороги'!G61+'2.жилищный'!G61+'3.Земельный'!G61+'4.Охрана природ.территор'!G61+'5.Лесной'!G61+'6.Прочие'!G61+'7.Прочие'!G61+'8.Безопасность пассаж перевозок'!G61+'9.Рынки и торговля'!G61</f>
        <v>0</v>
      </c>
      <c r="H61" s="224">
        <f>'1.Автодороги'!H61+'2.жилищный'!H61+'3.Земельный'!H61+'4.Охрана природ.территор'!H61+'5.Лесной'!H61+'6.Прочие'!H61+'7.Прочие'!H61+'8.Безопасность пассаж перевозок'!H61+'9.Рынки и торговля'!H61</f>
        <v>0</v>
      </c>
    </row>
    <row r="62" spans="1:8" ht="12.75">
      <c r="A62" s="267" t="s">
        <v>106</v>
      </c>
      <c r="B62" s="268" t="s">
        <v>107</v>
      </c>
      <c r="C62" s="268" t="s">
        <v>11</v>
      </c>
      <c r="D62" s="269" t="s">
        <v>33</v>
      </c>
      <c r="E62" s="223">
        <f>'1.Автодороги'!E62+'2.жилищный'!E62+'3.Земельный'!E62+'4.Охрана природ.территор'!E62+'5.Лесной'!E62+'6.Прочие'!E62+'7.Прочие'!E62+'8.Безопасность пассаж перевозок'!E62+'9.Рынки и торговля'!E62</f>
        <v>0</v>
      </c>
      <c r="F62" s="21">
        <f>'1.Автодороги'!F62+'2.жилищный'!F62+'3.Земельный'!F62+'4.Охрана природ.территор'!F62+'5.Лесной'!F62+'6.Прочие'!F62+'7.Прочие'!F62+'8.Безопасность пассаж перевозок'!F62+'9.Рынки и торговля'!F62</f>
        <v>0</v>
      </c>
      <c r="G62" s="21">
        <f>'1.Автодороги'!G62+'2.жилищный'!G62+'3.Земельный'!G62+'4.Охрана природ.территор'!G62+'5.Лесной'!G62+'6.Прочие'!G62+'7.Прочие'!G62+'8.Безопасность пассаж перевозок'!G62+'9.Рынки и торговля'!G62</f>
        <v>0</v>
      </c>
      <c r="H62" s="224">
        <f>'1.Автодороги'!H62+'2.жилищный'!H62+'3.Земельный'!H62+'4.Охрана природ.территор'!H62+'5.Лесной'!H62+'6.Прочие'!H62+'7.Прочие'!H62+'8.Безопасность пассаж перевозок'!H62+'9.Рынки и торговля'!H62</f>
        <v>0</v>
      </c>
    </row>
    <row r="63" spans="1:8" ht="15.75" customHeight="1">
      <c r="A63" s="267" t="s">
        <v>108</v>
      </c>
      <c r="B63" s="268" t="s">
        <v>109</v>
      </c>
      <c r="C63" s="268" t="s">
        <v>11</v>
      </c>
      <c r="D63" s="269" t="s">
        <v>33</v>
      </c>
      <c r="E63" s="223">
        <f>'1.Автодороги'!E63+'2.жилищный'!E63+'3.Земельный'!E63+'4.Охрана природ.территор'!E63+'5.Лесной'!E63+'6.Прочие'!E63+'7.Прочие'!E63+'8.Безопасность пассаж перевозок'!E63+'9.Рынки и торговля'!E63</f>
        <v>0</v>
      </c>
      <c r="F63" s="21">
        <f>'1.Автодороги'!F63+'2.жилищный'!F63+'3.Земельный'!F63+'4.Охрана природ.территор'!F63+'5.Лесной'!F63+'6.Прочие'!F63+'7.Прочие'!F63+'8.Безопасность пассаж перевозок'!F63+'9.Рынки и торговля'!F63</f>
        <v>0</v>
      </c>
      <c r="G63" s="21">
        <f>'1.Автодороги'!G63+'2.жилищный'!G63+'3.Земельный'!G63+'4.Охрана природ.территор'!G63+'5.Лесной'!G63+'6.Прочие'!G63+'7.Прочие'!G63+'8.Безопасность пассаж перевозок'!G63+'9.Рынки и торговля'!G63</f>
        <v>0</v>
      </c>
      <c r="H63" s="224">
        <f>'1.Автодороги'!H63+'2.жилищный'!H63+'3.Земельный'!H63+'4.Охрана природ.территор'!H63+'5.Лесной'!H63+'6.Прочие'!H63+'7.Прочие'!H63+'8.Безопасность пассаж перевозок'!H63+'9.Рынки и торговля'!H63</f>
        <v>0</v>
      </c>
    </row>
    <row r="64" spans="1:8" ht="12.75">
      <c r="A64" s="267" t="s">
        <v>110</v>
      </c>
      <c r="B64" s="268" t="s">
        <v>111</v>
      </c>
      <c r="C64" s="268" t="s">
        <v>11</v>
      </c>
      <c r="D64" s="269" t="s">
        <v>33</v>
      </c>
      <c r="E64" s="223">
        <f>'1.Автодороги'!E64+'2.жилищный'!E64+'3.Земельный'!E64+'4.Охрана природ.территор'!E64+'5.Лесной'!E64+'6.Прочие'!E64+'7.Прочие'!E64+'8.Безопасность пассаж перевозок'!E64+'9.Рынки и торговля'!E64</f>
        <v>0</v>
      </c>
      <c r="F64" s="21">
        <f>'1.Автодороги'!F64+'2.жилищный'!F64+'3.Земельный'!F64+'4.Охрана природ.территор'!F64+'5.Лесной'!F64+'6.Прочие'!F64+'7.Прочие'!F64+'8.Безопасность пассаж перевозок'!F64+'9.Рынки и торговля'!F64</f>
        <v>0</v>
      </c>
      <c r="G64" s="21">
        <f>'1.Автодороги'!G64+'2.жилищный'!G64+'3.Земельный'!G64+'4.Охрана природ.территор'!G64+'5.Лесной'!G64+'6.Прочие'!G64+'7.Прочие'!G64+'8.Безопасность пассаж перевозок'!G64+'9.Рынки и торговля'!G64</f>
        <v>0</v>
      </c>
      <c r="H64" s="224">
        <f>'1.Автодороги'!H64+'2.жилищный'!H64+'3.Земельный'!H64+'4.Охрана природ.территор'!H64+'5.Лесной'!H64+'6.Прочие'!H64+'7.Прочие'!H64+'8.Безопасность пассаж перевозок'!H64+'9.Рынки и торговля'!H64</f>
        <v>0</v>
      </c>
    </row>
    <row r="65" spans="1:8" ht="12.75">
      <c r="A65" s="267" t="s">
        <v>112</v>
      </c>
      <c r="B65" s="268" t="s">
        <v>113</v>
      </c>
      <c r="C65" s="268" t="s">
        <v>11</v>
      </c>
      <c r="D65" s="269" t="s">
        <v>33</v>
      </c>
      <c r="E65" s="223">
        <f>'1.Автодороги'!E65+'2.жилищный'!E65+'3.Земельный'!E65+'4.Охрана природ.территор'!E65+'5.Лесной'!E65+'6.Прочие'!E65+'7.Прочие'!E65+'8.Безопасность пассаж перевозок'!E65+'9.Рынки и торговля'!E65</f>
        <v>0</v>
      </c>
      <c r="F65" s="21">
        <f>'1.Автодороги'!F65+'2.жилищный'!F65+'3.Земельный'!F65+'4.Охрана природ.территор'!F65+'5.Лесной'!F65+'6.Прочие'!F65+'7.Прочие'!F65+'8.Безопасность пассаж перевозок'!F65+'9.Рынки и торговля'!F65</f>
        <v>0</v>
      </c>
      <c r="G65" s="21">
        <f>'1.Автодороги'!G65+'2.жилищный'!G65+'3.Земельный'!G65+'4.Охрана природ.территор'!G65+'5.Лесной'!G65+'6.Прочие'!G65+'7.Прочие'!G65+'8.Безопасность пассаж перевозок'!G65+'9.Рынки и торговля'!G65</f>
        <v>0</v>
      </c>
      <c r="H65" s="224">
        <f>'1.Автодороги'!H65+'2.жилищный'!H65+'3.Земельный'!H65+'4.Охрана природ.территор'!H65+'5.Лесной'!H65+'6.Прочие'!H65+'7.Прочие'!H65+'8.Безопасность пассаж перевозок'!H65+'9.Рынки и торговля'!H65</f>
        <v>0</v>
      </c>
    </row>
    <row r="66" spans="1:8" ht="12.75">
      <c r="A66" s="267" t="s">
        <v>114</v>
      </c>
      <c r="B66" s="268" t="s">
        <v>115</v>
      </c>
      <c r="C66" s="268" t="s">
        <v>11</v>
      </c>
      <c r="D66" s="269" t="s">
        <v>33</v>
      </c>
      <c r="E66" s="223">
        <f>'1.Автодороги'!E66+'2.жилищный'!E66+'3.Земельный'!E66+'4.Охрана природ.территор'!E66+'5.Лесной'!E66+'6.Прочие'!E66+'7.Прочие'!E66+'8.Безопасность пассаж перевозок'!E66+'9.Рынки и торговля'!E66</f>
        <v>0</v>
      </c>
      <c r="F66" s="21">
        <f>'1.Автодороги'!F66+'2.жилищный'!F66+'3.Земельный'!F66+'4.Охрана природ.территор'!F66+'5.Лесной'!F66+'6.Прочие'!F66+'7.Прочие'!F66+'8.Безопасность пассаж перевозок'!F66+'9.Рынки и торговля'!F66</f>
        <v>0</v>
      </c>
      <c r="G66" s="21">
        <f>'1.Автодороги'!G66+'2.жилищный'!G66+'3.Земельный'!G66+'4.Охрана природ.территор'!G66+'5.Лесной'!G66+'6.Прочие'!G66+'7.Прочие'!G66+'8.Безопасность пассаж перевозок'!G66+'9.Рынки и торговля'!G66</f>
        <v>0</v>
      </c>
      <c r="H66" s="224">
        <f>'1.Автодороги'!H66+'2.жилищный'!H66+'3.Земельный'!H66+'4.Охрана природ.территор'!H66+'5.Лесной'!H66+'6.Прочие'!H66+'7.Прочие'!H66+'8.Безопасность пассаж перевозок'!H66+'9.Рынки и торговля'!H66</f>
        <v>0</v>
      </c>
    </row>
    <row r="67" spans="1:8" ht="12.75">
      <c r="A67" s="267" t="s">
        <v>116</v>
      </c>
      <c r="B67" s="268" t="s">
        <v>117</v>
      </c>
      <c r="C67" s="268" t="s">
        <v>79</v>
      </c>
      <c r="D67" s="269" t="s">
        <v>80</v>
      </c>
      <c r="E67" s="223">
        <f>'1.Автодороги'!E67+'2.жилищный'!E67+'3.Земельный'!E67+'4.Охрана природ.территор'!E67+'5.Лесной'!E67+'6.Прочие'!E67+'7.Прочие'!E67+'8.Безопасность пассаж перевозок'!E67+'9.Рынки и торговля'!E67</f>
        <v>0</v>
      </c>
      <c r="F67" s="21">
        <f>'1.Автодороги'!F67+'2.жилищный'!F67+'3.Земельный'!F67+'4.Охрана природ.территор'!F67+'5.Лесной'!F67+'6.Прочие'!F67+'7.Прочие'!F67+'8.Безопасность пассаж перевозок'!F67+'9.Рынки и торговля'!F67</f>
        <v>0</v>
      </c>
      <c r="G67" s="21">
        <f>'1.Автодороги'!G67+'2.жилищный'!G67+'3.Земельный'!G67+'4.Охрана природ.территор'!G67+'5.Лесной'!G67+'6.Прочие'!G67+'7.Прочие'!G67+'8.Безопасность пассаж перевозок'!G67+'9.Рынки и торговля'!G67</f>
        <v>0</v>
      </c>
      <c r="H67" s="224">
        <f>'1.Автодороги'!H67+'2.жилищный'!H67+'3.Земельный'!H67+'4.Охрана природ.территор'!H67+'5.Лесной'!H67+'6.Прочие'!H67+'7.Прочие'!H67+'8.Безопасность пассаж перевозок'!H67+'9.Рынки и торговля'!H67</f>
        <v>0</v>
      </c>
    </row>
    <row r="68" spans="1:8" ht="12.75">
      <c r="A68" s="267" t="s">
        <v>118</v>
      </c>
      <c r="B68" s="268" t="s">
        <v>119</v>
      </c>
      <c r="C68" s="268" t="s">
        <v>11</v>
      </c>
      <c r="D68" s="269" t="s">
        <v>33</v>
      </c>
      <c r="E68" s="223">
        <f>'1.Автодороги'!E68+'2.жилищный'!E68+'3.Земельный'!E68+'4.Охрана природ.территор'!E68+'5.Лесной'!E68+'6.Прочие'!E68+'7.Прочие'!E68+'8.Безопасность пассаж перевозок'!E68+'9.Рынки и торговля'!E68</f>
        <v>0</v>
      </c>
      <c r="F68" s="21">
        <f>'1.Автодороги'!F68+'2.жилищный'!F68+'3.Земельный'!F68+'4.Охрана природ.территор'!F68+'5.Лесной'!F68+'6.Прочие'!F68+'7.Прочие'!F68+'8.Безопасность пассаж перевозок'!F68+'9.Рынки и торговля'!F68</f>
        <v>0</v>
      </c>
      <c r="G68" s="21">
        <f>'1.Автодороги'!G68+'2.жилищный'!G68+'3.Земельный'!G68+'4.Охрана природ.территор'!G68+'5.Лесной'!G68+'6.Прочие'!G68+'7.Прочие'!G68+'8.Безопасность пассаж перевозок'!G68+'9.Рынки и торговля'!G68</f>
        <v>0</v>
      </c>
      <c r="H68" s="224">
        <f>'1.Автодороги'!H68+'2.жилищный'!H68+'3.Земельный'!H68+'4.Охрана природ.территор'!H68+'5.Лесной'!H68+'6.Прочие'!H68+'7.Прочие'!H68+'8.Безопасность пассаж перевозок'!H68+'9.Рынки и торговля'!H68</f>
        <v>0</v>
      </c>
    </row>
    <row r="69" spans="1:8" ht="12.75">
      <c r="A69" s="267" t="s">
        <v>120</v>
      </c>
      <c r="B69" s="268" t="s">
        <v>121</v>
      </c>
      <c r="C69" s="268" t="s">
        <v>11</v>
      </c>
      <c r="D69" s="269" t="s">
        <v>33</v>
      </c>
      <c r="E69" s="223">
        <f>'1.Автодороги'!E69+'2.жилищный'!E69+'3.Земельный'!E69+'4.Охрана природ.территор'!E69+'5.Лесной'!E69+'6.Прочие'!E69+'7.Прочие'!E69+'8.Безопасность пассаж перевозок'!E69+'9.Рынки и торговля'!E69</f>
        <v>0</v>
      </c>
      <c r="F69" s="21">
        <f>'1.Автодороги'!F69+'2.жилищный'!F69+'3.Земельный'!F69+'4.Охрана природ.территор'!F69+'5.Лесной'!F69+'6.Прочие'!F69+'7.Прочие'!F69+'8.Безопасность пассаж перевозок'!F69+'9.Рынки и торговля'!F69</f>
        <v>0</v>
      </c>
      <c r="G69" s="21">
        <f>'1.Автодороги'!G69+'2.жилищный'!G69+'3.Земельный'!G69+'4.Охрана природ.территор'!G69+'5.Лесной'!G69+'6.Прочие'!G69+'7.Прочие'!G69+'8.Безопасность пассаж перевозок'!G69+'9.Рынки и торговля'!G69</f>
        <v>0</v>
      </c>
      <c r="H69" s="224">
        <f>'1.Автодороги'!H69+'2.жилищный'!H69+'3.Земельный'!H69+'4.Охрана природ.территор'!H69+'5.Лесной'!H69+'6.Прочие'!H69+'7.Прочие'!H69+'8.Безопасность пассаж перевозок'!H69+'9.Рынки и торговля'!H69</f>
        <v>0</v>
      </c>
    </row>
    <row r="70" spans="1:8" ht="12.75">
      <c r="A70" s="267" t="s">
        <v>122</v>
      </c>
      <c r="B70" s="268" t="s">
        <v>123</v>
      </c>
      <c r="C70" s="268" t="s">
        <v>79</v>
      </c>
      <c r="D70" s="269" t="s">
        <v>80</v>
      </c>
      <c r="E70" s="223">
        <f>'1.Автодороги'!E70+'2.жилищный'!E70+'3.Земельный'!E70+'4.Охрана природ.территор'!E70+'5.Лесной'!E70+'6.Прочие'!E70+'7.Прочие'!E70+'8.Безопасность пассаж перевозок'!E70+'9.Рынки и торговля'!E70</f>
        <v>0</v>
      </c>
      <c r="F70" s="21">
        <f>'1.Автодороги'!F70+'2.жилищный'!F70+'3.Земельный'!F70+'4.Охрана природ.территор'!F70+'5.Лесной'!F70+'6.Прочие'!F70+'7.Прочие'!F70+'8.Безопасность пассаж перевозок'!F70+'9.Рынки и торговля'!F70</f>
        <v>0</v>
      </c>
      <c r="G70" s="21">
        <f>'1.Автодороги'!G70+'2.жилищный'!G70+'3.Земельный'!G70+'4.Охрана природ.территор'!G70+'5.Лесной'!G70+'6.Прочие'!G70+'7.Прочие'!G70+'8.Безопасность пассаж перевозок'!G70+'9.Рынки и торговля'!G70</f>
        <v>0</v>
      </c>
      <c r="H70" s="224">
        <f>'1.Автодороги'!H70+'2.жилищный'!H70+'3.Земельный'!H70+'4.Охрана природ.территор'!H70+'5.Лесной'!H70+'6.Прочие'!H70+'7.Прочие'!H70+'8.Безопасность пассаж перевозок'!H70+'9.Рынки и торговля'!H70</f>
        <v>0</v>
      </c>
    </row>
    <row r="71" spans="1:8" ht="12.75">
      <c r="A71" s="267" t="s">
        <v>124</v>
      </c>
      <c r="B71" s="270" t="s">
        <v>125</v>
      </c>
      <c r="C71" s="270" t="s">
        <v>11</v>
      </c>
      <c r="D71" s="271" t="s">
        <v>33</v>
      </c>
      <c r="E71" s="27">
        <f>'1.Автодороги'!E71+'2.жилищный'!E71+'3.Земельный'!E71+'4.Охрана природ.территор'!E71+'5.Лесной'!E71+'6.Прочие'!E71+'7.Прочие'!E71+'8.Безопасность пассаж перевозок'!E71+'9.Рынки и торговля'!E71</f>
        <v>0</v>
      </c>
      <c r="F71" s="28">
        <f>'1.Автодороги'!F71+'2.жилищный'!F71+'3.Земельный'!F71+'4.Охрана природ.территор'!F71+'5.Лесной'!F71+'6.Прочие'!F71+'7.Прочие'!F71+'8.Безопасность пассаж перевозок'!F71+'9.Рынки и торговля'!F71</f>
        <v>0</v>
      </c>
      <c r="G71" s="28">
        <f>'1.Автодороги'!G71+'2.жилищный'!G71+'3.Земельный'!G71+'4.Охрана природ.территор'!G71+'5.Лесной'!G71+'6.Прочие'!G71+'7.Прочие'!G71+'8.Безопасность пассаж перевозок'!G71+'9.Рынки и торговля'!G71</f>
        <v>0</v>
      </c>
      <c r="H71" s="29">
        <f>'1.Автодороги'!H71+'2.жилищный'!H71+'3.Земельный'!H71+'4.Охрана природ.территор'!H71+'5.Лесной'!H71+'6.Прочие'!H71+'7.Прочие'!H71+'8.Безопасность пассаж перевозок'!H71+'9.Рынки и торговля'!H71</f>
        <v>0</v>
      </c>
    </row>
    <row r="72" spans="1:8" ht="12.75">
      <c r="A72" s="267" t="s">
        <v>126</v>
      </c>
      <c r="B72" s="268" t="s">
        <v>127</v>
      </c>
      <c r="C72" s="268" t="s">
        <v>11</v>
      </c>
      <c r="D72" s="269" t="s">
        <v>33</v>
      </c>
      <c r="E72" s="223">
        <f>'1.Автодороги'!E72+'2.жилищный'!E72+'3.Земельный'!E72+'4.Охрана природ.территор'!E72+'5.Лесной'!E72+'6.Прочие'!E72+'7.Прочие'!E72+'8.Безопасность пассаж перевозок'!E72+'9.Рынки и торговля'!E72</f>
        <v>0</v>
      </c>
      <c r="F72" s="21">
        <f>'1.Автодороги'!F72+'2.жилищный'!F72+'3.Земельный'!F72+'4.Охрана природ.территор'!F72+'5.Лесной'!F72+'6.Прочие'!F72+'7.Прочие'!F72+'8.Безопасность пассаж перевозок'!F72+'9.Рынки и торговля'!F72</f>
        <v>0</v>
      </c>
      <c r="G72" s="21">
        <f>'1.Автодороги'!G72+'2.жилищный'!G72+'3.Земельный'!G72+'4.Охрана природ.территор'!G72+'5.Лесной'!G72+'6.Прочие'!G72+'7.Прочие'!G72+'8.Безопасность пассаж перевозок'!G72+'9.Рынки и торговля'!G72</f>
        <v>0</v>
      </c>
      <c r="H72" s="224">
        <f>'1.Автодороги'!H72+'2.жилищный'!H72+'3.Земельный'!H72+'4.Охрана природ.территор'!H72+'5.Лесной'!H72+'6.Прочие'!H72+'7.Прочие'!H72+'8.Безопасность пассаж перевозок'!H72+'9.Рынки и торговля'!H72</f>
        <v>0</v>
      </c>
    </row>
    <row r="73" spans="1:8" ht="12.75">
      <c r="A73" s="267" t="s">
        <v>128</v>
      </c>
      <c r="B73" s="268" t="s">
        <v>129</v>
      </c>
      <c r="C73" s="268" t="s">
        <v>11</v>
      </c>
      <c r="D73" s="269" t="s">
        <v>33</v>
      </c>
      <c r="E73" s="223">
        <f>'1.Автодороги'!E73+'2.жилищный'!E73+'3.Земельный'!E73+'4.Охрана природ.территор'!E73+'5.Лесной'!E73+'6.Прочие'!E73+'7.Прочие'!E73+'8.Безопасность пассаж перевозок'!E73+'9.Рынки и торговля'!E73</f>
        <v>0</v>
      </c>
      <c r="F73" s="21">
        <f>'1.Автодороги'!F73+'2.жилищный'!F73+'3.Земельный'!F73+'4.Охрана природ.территор'!F73+'5.Лесной'!F73+'6.Прочие'!F73+'7.Прочие'!F73+'8.Безопасность пассаж перевозок'!F73+'9.Рынки и торговля'!F73</f>
        <v>0</v>
      </c>
      <c r="G73" s="21">
        <f>'1.Автодороги'!G73+'2.жилищный'!G73+'3.Земельный'!G73+'4.Охрана природ.территор'!G73+'5.Лесной'!G73+'6.Прочие'!G73+'7.Прочие'!G73+'8.Безопасность пассаж перевозок'!G73+'9.Рынки и торговля'!G73</f>
        <v>0</v>
      </c>
      <c r="H73" s="224">
        <f>'1.Автодороги'!H73+'2.жилищный'!H73+'3.Земельный'!H73+'4.Охрана природ.территор'!H73+'5.Лесной'!H73+'6.Прочие'!H73+'7.Прочие'!H73+'8.Безопасность пассаж перевозок'!H73+'9.Рынки и торговля'!H73</f>
        <v>0</v>
      </c>
    </row>
    <row r="74" spans="1:8" ht="12.75">
      <c r="A74" s="267" t="s">
        <v>130</v>
      </c>
      <c r="B74" s="268" t="s">
        <v>131</v>
      </c>
      <c r="C74" s="268" t="s">
        <v>11</v>
      </c>
      <c r="D74" s="269" t="s">
        <v>33</v>
      </c>
      <c r="E74" s="223">
        <f>'1.Автодороги'!E74+'2.жилищный'!E74+'3.Земельный'!E74+'4.Охрана природ.территор'!E74+'5.Лесной'!E74+'6.Прочие'!E74+'7.Прочие'!E74+'8.Безопасность пассаж перевозок'!E74+'9.Рынки и торговля'!E74</f>
        <v>0</v>
      </c>
      <c r="F74" s="21">
        <f>'1.Автодороги'!F74+'2.жилищный'!F74+'3.Земельный'!F74+'4.Охрана природ.территор'!F74+'5.Лесной'!F74+'6.Прочие'!F74+'7.Прочие'!F74+'8.Безопасность пассаж перевозок'!F74+'9.Рынки и торговля'!F74</f>
        <v>0</v>
      </c>
      <c r="G74" s="21">
        <f>'1.Автодороги'!G74+'2.жилищный'!G74+'3.Земельный'!G74+'4.Охрана природ.территор'!G74+'5.Лесной'!G74+'6.Прочие'!G74+'7.Прочие'!G74+'8.Безопасность пассаж перевозок'!G74+'9.Рынки и торговля'!G74</f>
        <v>0</v>
      </c>
      <c r="H74" s="224">
        <f>'1.Автодороги'!H74+'2.жилищный'!H74+'3.Земельный'!H74+'4.Охрана природ.территор'!H74+'5.Лесной'!H74+'6.Прочие'!H74+'7.Прочие'!H74+'8.Безопасность пассаж перевозок'!H74+'9.Рынки и торговля'!H74</f>
        <v>0</v>
      </c>
    </row>
    <row r="75" spans="1:8" ht="12.75">
      <c r="A75" s="267" t="s">
        <v>132</v>
      </c>
      <c r="B75" s="272" t="s">
        <v>133</v>
      </c>
      <c r="C75" s="272" t="s">
        <v>11</v>
      </c>
      <c r="D75" s="273" t="s">
        <v>33</v>
      </c>
      <c r="E75" s="227">
        <f>'1.Автодороги'!E75+'2.жилищный'!E75+'3.Земельный'!E75+'4.Охрана природ.территор'!E75+'5.Лесной'!E75+'6.Прочие'!E75+'7.Прочие'!E75+'8.Безопасность пассаж перевозок'!E75+'9.Рынки и торговля'!E75</f>
        <v>0</v>
      </c>
      <c r="F75" s="34">
        <f>'1.Автодороги'!F75+'2.жилищный'!F75+'3.Земельный'!F75+'4.Охрана природ.территор'!F75+'5.Лесной'!F75+'6.Прочие'!F75+'7.Прочие'!F75+'8.Безопасность пассаж перевозок'!F75+'9.Рынки и торговля'!F75</f>
        <v>0</v>
      </c>
      <c r="G75" s="34">
        <f>'1.Автодороги'!G75+'2.жилищный'!G75+'3.Земельный'!G75+'4.Охрана природ.территор'!G75+'5.Лесной'!G75+'6.Прочие'!G75+'7.Прочие'!G75+'8.Безопасность пассаж перевозок'!G75+'9.Рынки и торговля'!G75</f>
        <v>0</v>
      </c>
      <c r="H75" s="228">
        <f>'1.Автодороги'!H75+'2.жилищный'!H75+'3.Земельный'!H75+'4.Охрана природ.территор'!H75+'5.Лесной'!H75+'6.Прочие'!H75+'7.Прочие'!H75+'8.Безопасность пассаж перевозок'!H75+'9.Рынки и торговля'!H75</f>
        <v>0</v>
      </c>
    </row>
    <row r="77" spans="1:8" s="274" customFormat="1" ht="15" customHeight="1">
      <c r="A77" s="119" t="s">
        <v>138</v>
      </c>
      <c r="B77" s="119"/>
      <c r="C77" s="120" t="s">
        <v>135</v>
      </c>
      <c r="D77" s="120"/>
      <c r="E77" s="119"/>
      <c r="F77" s="119"/>
      <c r="G77" s="120" t="s">
        <v>139</v>
      </c>
      <c r="H77" s="120"/>
    </row>
  </sheetData>
  <sheetProtection password="C7F5" sheet="1"/>
  <mergeCells count="22">
    <mergeCell ref="A1:H1"/>
    <mergeCell ref="A2:H2"/>
    <mergeCell ref="A19:P19"/>
    <mergeCell ref="A20:A22"/>
    <mergeCell ref="B20:B22"/>
    <mergeCell ref="C20:C22"/>
    <mergeCell ref="D20:D22"/>
    <mergeCell ref="E20:G20"/>
    <mergeCell ref="H20:J20"/>
    <mergeCell ref="K20:M20"/>
    <mergeCell ref="N20:P20"/>
    <mergeCell ref="E21:E22"/>
    <mergeCell ref="F21:G21"/>
    <mergeCell ref="H21:H22"/>
    <mergeCell ref="I21:J21"/>
    <mergeCell ref="K21:K22"/>
    <mergeCell ref="L21:M21"/>
    <mergeCell ref="N21:N22"/>
    <mergeCell ref="O21:P21"/>
    <mergeCell ref="A57:J57"/>
    <mergeCell ref="C77:D77"/>
    <mergeCell ref="G77:H77"/>
  </mergeCells>
  <printOptions/>
  <pageMargins left="0.39375" right="0.39375" top="0.7875" bottom="0.7875" header="0.5118055555555555" footer="0.5118055555555555"/>
  <pageSetup horizontalDpi="300" verticalDpi="300" orientation="landscape" paperSize="9" scale="57"/>
</worksheet>
</file>

<file path=xl/worksheets/sheet11.xml><?xml version="1.0" encoding="utf-8"?>
<worksheet xmlns="http://schemas.openxmlformats.org/spreadsheetml/2006/main" xmlns:r="http://schemas.openxmlformats.org/officeDocument/2006/relationships">
  <sheetPr>
    <tabColor indexed="15"/>
  </sheetPr>
  <dimension ref="A3:H42"/>
  <sheetViews>
    <sheetView zoomScale="105" zoomScaleNormal="105" workbookViewId="0" topLeftCell="A1">
      <pane ySplit="5" topLeftCell="A6" activePane="bottomLeft" state="frozen"/>
      <selection pane="topLeft" activeCell="A1" sqref="A1"/>
      <selection pane="bottomLeft" activeCell="J10" sqref="J10"/>
    </sheetView>
  </sheetViews>
  <sheetFormatPr defaultColWidth="10.00390625" defaultRowHeight="12.75"/>
  <cols>
    <col min="1" max="1" width="6.00390625" style="275" customWidth="1"/>
    <col min="2" max="2" width="77.75390625" style="275" customWidth="1"/>
    <col min="3" max="3" width="17.875" style="275" customWidth="1"/>
    <col min="4" max="4" width="23.625" style="275" customWidth="1"/>
    <col min="5" max="5" width="25.75390625" style="275" customWidth="1"/>
    <col min="6" max="6" width="14.25390625" style="275" customWidth="1"/>
    <col min="7" max="7" width="27.75390625" style="275" customWidth="1"/>
    <col min="8" max="8" width="48.625" style="275" customWidth="1"/>
    <col min="9" max="16384" width="10.25390625" style="275" customWidth="1"/>
  </cols>
  <sheetData>
    <row r="2" s="276" customFormat="1" ht="12.75"/>
    <row r="3" spans="2:8" s="277" customFormat="1" ht="18.75" customHeight="1">
      <c r="B3" s="278" t="s">
        <v>176</v>
      </c>
      <c r="C3" s="278"/>
      <c r="D3" s="278"/>
      <c r="E3" s="278"/>
      <c r="F3" s="278"/>
      <c r="G3" s="278"/>
      <c r="H3" s="278"/>
    </row>
    <row r="5" spans="1:8" ht="31.5" customHeight="1">
      <c r="A5" s="279" t="s">
        <v>177</v>
      </c>
      <c r="B5" s="279" t="s">
        <v>2</v>
      </c>
      <c r="C5" s="279" t="s">
        <v>6</v>
      </c>
      <c r="D5" s="279" t="s">
        <v>7</v>
      </c>
      <c r="E5" s="279" t="s">
        <v>8</v>
      </c>
      <c r="F5" s="279" t="s">
        <v>9</v>
      </c>
      <c r="G5" s="279" t="s">
        <v>178</v>
      </c>
      <c r="H5" s="280" t="s">
        <v>179</v>
      </c>
    </row>
    <row r="6" spans="1:8" ht="30">
      <c r="A6" s="281">
        <v>1</v>
      </c>
      <c r="B6" s="282" t="s">
        <v>180</v>
      </c>
      <c r="C6" s="283" t="e">
        <f>(Свод!E4-Свод!E5)/Свод!E61</f>
        <v>#DIV/0!</v>
      </c>
      <c r="D6" s="283" t="e">
        <f>(Свод!F4-Свод!F5)/Свод!F61</f>
        <v>#DIV/0!</v>
      </c>
      <c r="E6" s="283" t="e">
        <f>(Свод!G4-Свод!G5)/Свод!G61</f>
        <v>#DIV/0!</v>
      </c>
      <c r="F6" s="283" t="e">
        <f>(Свод!H4-Свод!H5)/Свод!H61</f>
        <v>#DIV/0!</v>
      </c>
      <c r="G6" s="284" t="e">
        <f>F6-C6</f>
        <v>#DIV/0!</v>
      </c>
      <c r="H6" s="285"/>
    </row>
    <row r="7" spans="1:8" ht="12.75">
      <c r="A7" s="281">
        <v>2</v>
      </c>
      <c r="B7" s="282" t="s">
        <v>181</v>
      </c>
      <c r="C7" s="283" t="e">
        <f>Свод!E64/Свод!E63</f>
        <v>#DIV/0!</v>
      </c>
      <c r="D7" s="283" t="e">
        <f>Свод!F64/Свод!F63</f>
        <v>#DIV/0!</v>
      </c>
      <c r="E7" s="283" t="e">
        <f>Свод!G64/Свод!G63</f>
        <v>#DIV/0!</v>
      </c>
      <c r="F7" s="283" t="e">
        <f>Свод!H64/Свод!H63</f>
        <v>#DIV/0!</v>
      </c>
      <c r="G7" s="284" t="e">
        <f>F7-C7</f>
        <v>#DIV/0!</v>
      </c>
      <c r="H7" s="285"/>
    </row>
    <row r="8" spans="1:8" ht="12.75">
      <c r="A8" s="281">
        <v>3</v>
      </c>
      <c r="B8" s="282" t="s">
        <v>182</v>
      </c>
      <c r="C8" s="283" t="e">
        <f>Свод!E52/Свод!E4</f>
        <v>#DIV/0!</v>
      </c>
      <c r="D8" s="283" t="e">
        <f>Свод!H52/Свод!F4</f>
        <v>#DIV/0!</v>
      </c>
      <c r="E8" s="283" t="e">
        <f>Свод!K52/Свод!G4</f>
        <v>#DIV/0!</v>
      </c>
      <c r="F8" s="283" t="e">
        <f>Свод!N52/Свод!H4</f>
        <v>#DIV/0!</v>
      </c>
      <c r="G8" s="284" t="e">
        <f>F8-C8</f>
        <v>#DIV/0!</v>
      </c>
      <c r="H8" s="285"/>
    </row>
    <row r="9" spans="1:8" ht="81" customHeight="1">
      <c r="A9" s="281">
        <v>4</v>
      </c>
      <c r="B9" s="282" t="s">
        <v>183</v>
      </c>
      <c r="C9" s="283" t="e">
        <f>Свод!E56/Свод!E4</f>
        <v>#DIV/0!</v>
      </c>
      <c r="D9" s="283" t="e">
        <f>Свод!H56/Свод!F4</f>
        <v>#DIV/0!</v>
      </c>
      <c r="E9" s="283" t="e">
        <f>Свод!K56/Свод!G4</f>
        <v>#DIV/0!</v>
      </c>
      <c r="F9" s="283" t="e">
        <f>Свод!N56/Свод!H4</f>
        <v>#DIV/0!</v>
      </c>
      <c r="G9" s="284" t="e">
        <f>F9-C9</f>
        <v>#DIV/0!</v>
      </c>
      <c r="H9" s="285"/>
    </row>
    <row r="10" spans="1:8" ht="12.75">
      <c r="A10" s="281">
        <v>5</v>
      </c>
      <c r="B10" s="282" t="s">
        <v>184</v>
      </c>
      <c r="C10" s="283" t="e">
        <f>Свод!E60/Свод!E59</f>
        <v>#DIV/0!</v>
      </c>
      <c r="D10" s="283" t="e">
        <f>Свод!F60/Свод!F59</f>
        <v>#DIV/0!</v>
      </c>
      <c r="E10" s="283" t="e">
        <f>Свод!G60/Свод!G59</f>
        <v>#DIV/0!</v>
      </c>
      <c r="F10" s="283" t="e">
        <f>Свод!H60/Свод!H59</f>
        <v>#DIV/0!</v>
      </c>
      <c r="G10" s="284" t="e">
        <f>F10-C10</f>
        <v>#DIV/0!</v>
      </c>
      <c r="H10" s="285"/>
    </row>
    <row r="11" spans="1:8" ht="12.75">
      <c r="A11" s="281">
        <v>6</v>
      </c>
      <c r="B11" s="282" t="s">
        <v>185</v>
      </c>
      <c r="C11" s="286" t="e">
        <f>Свод!E4/Свод!E60</f>
        <v>#DIV/0!</v>
      </c>
      <c r="D11" s="286" t="e">
        <f>Свод!F4/Свод!F60</f>
        <v>#DIV/0!</v>
      </c>
      <c r="E11" s="286" t="e">
        <f>Свод!G4/Свод!G60</f>
        <v>#DIV/0!</v>
      </c>
      <c r="F11" s="286" t="e">
        <f>Свод!H4/Свод!H60</f>
        <v>#DIV/0!</v>
      </c>
      <c r="G11" s="283" t="e">
        <f>F11/C11-100%</f>
        <v>#DIV/0!</v>
      </c>
      <c r="H11" s="285"/>
    </row>
    <row r="12" spans="1:8" ht="12.75">
      <c r="A12" s="281">
        <v>7</v>
      </c>
      <c r="B12" s="282" t="s">
        <v>186</v>
      </c>
      <c r="C12" s="283" t="e">
        <f>Свод!E5/Свод!E4</f>
        <v>#DIV/0!</v>
      </c>
      <c r="D12" s="283" t="e">
        <f>Свод!F5/Свод!F4</f>
        <v>#DIV/0!</v>
      </c>
      <c r="E12" s="283" t="e">
        <f>Свод!G5/Свод!G4</f>
        <v>#DIV/0!</v>
      </c>
      <c r="F12" s="283" t="e">
        <f>Свод!H5/Свод!H4</f>
        <v>#DIV/0!</v>
      </c>
      <c r="G12" s="284" t="e">
        <f aca="true" t="shared" si="0" ref="G12:G20">F12-C12</f>
        <v>#DIV/0!</v>
      </c>
      <c r="H12" s="285"/>
    </row>
    <row r="13" spans="1:8" ht="12.75">
      <c r="A13" s="281">
        <v>8</v>
      </c>
      <c r="B13" s="282" t="s">
        <v>187</v>
      </c>
      <c r="C13" s="283" t="e">
        <f>Свод!G27/Свод!E27</f>
        <v>#DIV/0!</v>
      </c>
      <c r="D13" s="283" t="e">
        <f>Свод!J27/Свод!H27</f>
        <v>#DIV/0!</v>
      </c>
      <c r="E13" s="283" t="e">
        <f>Свод!M27/Свод!K27</f>
        <v>#DIV/0!</v>
      </c>
      <c r="F13" s="283" t="e">
        <f>Свод!P27/Свод!N27</f>
        <v>#DIV/0!</v>
      </c>
      <c r="G13" s="284" t="e">
        <f t="shared" si="0"/>
        <v>#DIV/0!</v>
      </c>
      <c r="H13" s="285"/>
    </row>
    <row r="14" spans="1:8" ht="12.75">
      <c r="A14" s="281">
        <v>9</v>
      </c>
      <c r="B14" s="282" t="s">
        <v>188</v>
      </c>
      <c r="C14" s="283" t="e">
        <f>Свод!E8/Свод!E5</f>
        <v>#DIV/0!</v>
      </c>
      <c r="D14" s="283" t="e">
        <f>Свод!F8/Свод!F5</f>
        <v>#DIV/0!</v>
      </c>
      <c r="E14" s="283" t="e">
        <f>Свод!G8/Свод!G5</f>
        <v>#DIV/0!</v>
      </c>
      <c r="F14" s="283" t="e">
        <f>Свод!H8/Свод!H5</f>
        <v>#DIV/0!</v>
      </c>
      <c r="G14" s="284" t="e">
        <f t="shared" si="0"/>
        <v>#DIV/0!</v>
      </c>
      <c r="H14" s="285"/>
    </row>
    <row r="15" spans="1:8" ht="126.75" customHeight="1">
      <c r="A15" s="281">
        <v>10</v>
      </c>
      <c r="B15" s="282" t="s">
        <v>189</v>
      </c>
      <c r="C15" s="283" t="e">
        <f>Свод!E9/Свод!E5</f>
        <v>#DIV/0!</v>
      </c>
      <c r="D15" s="283" t="e">
        <f>Свод!F9/Свод!F5</f>
        <v>#DIV/0!</v>
      </c>
      <c r="E15" s="283" t="e">
        <f>Свод!G9/Свод!G5</f>
        <v>#DIV/0!</v>
      </c>
      <c r="F15" s="283" t="e">
        <f>Свод!H9/Свод!H5</f>
        <v>#DIV/0!</v>
      </c>
      <c r="G15" s="284" t="e">
        <f t="shared" si="0"/>
        <v>#DIV/0!</v>
      </c>
      <c r="H15" s="285"/>
    </row>
    <row r="16" spans="1:8" ht="12.75">
      <c r="A16" s="281">
        <v>11</v>
      </c>
      <c r="B16" s="282" t="s">
        <v>190</v>
      </c>
      <c r="C16" s="283" t="e">
        <f>Свод!E26/Свод!E4</f>
        <v>#DIV/0!</v>
      </c>
      <c r="D16" s="283" t="e">
        <f>Свод!H26/Свод!F4</f>
        <v>#DIV/0!</v>
      </c>
      <c r="E16" s="283" t="e">
        <f>Свод!K26/Свод!G4</f>
        <v>#DIV/0!</v>
      </c>
      <c r="F16" s="283" t="e">
        <f>Свод!N26/Свод!H4</f>
        <v>#DIV/0!</v>
      </c>
      <c r="G16" s="284" t="e">
        <f t="shared" si="0"/>
        <v>#DIV/0!</v>
      </c>
      <c r="H16" s="285"/>
    </row>
    <row r="17" spans="1:8" ht="12.75">
      <c r="A17" s="281">
        <v>12</v>
      </c>
      <c r="B17" s="282" t="s">
        <v>191</v>
      </c>
      <c r="C17" s="283" t="e">
        <f>Свод!E31/Свод!E26</f>
        <v>#DIV/0!</v>
      </c>
      <c r="D17" s="283" t="e">
        <f>Свод!H31/Свод!H26</f>
        <v>#DIV/0!</v>
      </c>
      <c r="E17" s="283" t="e">
        <f>Свод!K31/Свод!K26</f>
        <v>#DIV/0!</v>
      </c>
      <c r="F17" s="283" t="e">
        <f>Свод!N31/Свод!N26</f>
        <v>#DIV/0!</v>
      </c>
      <c r="G17" s="284" t="e">
        <f t="shared" si="0"/>
        <v>#DIV/0!</v>
      </c>
      <c r="H17" s="285"/>
    </row>
    <row r="18" spans="1:8" ht="62.25" customHeight="1">
      <c r="A18" s="281">
        <v>13</v>
      </c>
      <c r="B18" s="282" t="s">
        <v>192</v>
      </c>
      <c r="C18" s="283" t="e">
        <f>Свод!E32/Свод!E31</f>
        <v>#DIV/0!</v>
      </c>
      <c r="D18" s="283" t="e">
        <f>Свод!H32/Свод!H31</f>
        <v>#DIV/0!</v>
      </c>
      <c r="E18" s="283" t="e">
        <f>Свод!K32/Свод!K31</f>
        <v>#DIV/0!</v>
      </c>
      <c r="F18" s="283" t="e">
        <f>Свод!N32/Свод!N31</f>
        <v>#DIV/0!</v>
      </c>
      <c r="G18" s="284" t="e">
        <f t="shared" si="0"/>
        <v>#DIV/0!</v>
      </c>
      <c r="H18" s="285"/>
    </row>
    <row r="19" spans="1:8" ht="107.25" customHeight="1">
      <c r="A19" s="281">
        <v>14</v>
      </c>
      <c r="B19" s="282" t="s">
        <v>193</v>
      </c>
      <c r="C19" s="283" t="e">
        <f>Свод!E24/Свод!E60</f>
        <v>#DIV/0!</v>
      </c>
      <c r="D19" s="283" t="e">
        <f>Свод!H24/Свод!F60</f>
        <v>#DIV/0!</v>
      </c>
      <c r="E19" s="283" t="e">
        <f>Свод!K24/Свод!G60</f>
        <v>#DIV/0!</v>
      </c>
      <c r="F19" s="283" t="e">
        <f>Свод!N24/Свод!H60</f>
        <v>#DIV/0!</v>
      </c>
      <c r="G19" s="284" t="e">
        <f t="shared" si="0"/>
        <v>#DIV/0!</v>
      </c>
      <c r="H19" s="285"/>
    </row>
    <row r="20" spans="1:8" ht="108.75" customHeight="1">
      <c r="A20" s="281">
        <v>15</v>
      </c>
      <c r="B20" s="282" t="s">
        <v>194</v>
      </c>
      <c r="C20" s="283" t="e">
        <f>Свод!E25/Свод!E60</f>
        <v>#DIV/0!</v>
      </c>
      <c r="D20" s="283" t="e">
        <f>Свод!H25/Свод!F60</f>
        <v>#DIV/0!</v>
      </c>
      <c r="E20" s="283" t="e">
        <f>Свод!K25/Свод!G60</f>
        <v>#DIV/0!</v>
      </c>
      <c r="F20" s="283" t="e">
        <f>Свод!N25/Свод!H60</f>
        <v>#DIV/0!</v>
      </c>
      <c r="G20" s="284" t="e">
        <f t="shared" si="0"/>
        <v>#DIV/0!</v>
      </c>
      <c r="H20" s="285"/>
    </row>
    <row r="21" spans="1:8" ht="12.75">
      <c r="A21" s="281">
        <v>16</v>
      </c>
      <c r="B21" s="282" t="s">
        <v>195</v>
      </c>
      <c r="C21" s="287">
        <f>Свод!E71</f>
        <v>0</v>
      </c>
      <c r="D21" s="287">
        <f>Свод!F71</f>
        <v>0</v>
      </c>
      <c r="E21" s="287">
        <f>Свод!G71</f>
        <v>0</v>
      </c>
      <c r="F21" s="287">
        <f>Свод!H71</f>
        <v>0</v>
      </c>
      <c r="G21" s="283" t="e">
        <f>(F21/C21)-100%</f>
        <v>#DIV/0!</v>
      </c>
      <c r="H21" s="285"/>
    </row>
    <row r="22" spans="1:8" ht="46.5" customHeight="1">
      <c r="A22" s="281">
        <v>17</v>
      </c>
      <c r="B22" s="282" t="s">
        <v>196</v>
      </c>
      <c r="C22" s="283" t="e">
        <f>Свод!E30/Свод!E27</f>
        <v>#DIV/0!</v>
      </c>
      <c r="D22" s="283" t="e">
        <f>Свод!H30/Свод!H27</f>
        <v>#DIV/0!</v>
      </c>
      <c r="E22" s="283" t="e">
        <f>Свод!K30/Свод!K27</f>
        <v>#DIV/0!</v>
      </c>
      <c r="F22" s="283" t="e">
        <f>Свод!N30/Свод!N27</f>
        <v>#DIV/0!</v>
      </c>
      <c r="G22" s="284" t="e">
        <f>F22-C22</f>
        <v>#DIV/0!</v>
      </c>
      <c r="H22" s="285"/>
    </row>
    <row r="23" spans="1:8" ht="40.5" customHeight="1">
      <c r="A23" s="288">
        <v>18</v>
      </c>
      <c r="B23" s="289" t="s">
        <v>197</v>
      </c>
      <c r="C23" s="283" t="e">
        <f>Свод!E49/Свод!E45</f>
        <v>#DIV/0!</v>
      </c>
      <c r="D23" s="283" t="e">
        <f>Свод!H49/Свод!H45</f>
        <v>#DIV/0!</v>
      </c>
      <c r="E23" s="283" t="e">
        <f>Свод!K49/Свод!K45</f>
        <v>#DIV/0!</v>
      </c>
      <c r="F23" s="283" t="e">
        <f>Свод!N49/Свод!N45</f>
        <v>#DIV/0!</v>
      </c>
      <c r="G23" s="283" t="e">
        <f>F23-C23</f>
        <v>#DIV/0!</v>
      </c>
      <c r="H23" s="290"/>
    </row>
    <row r="24" spans="1:8" ht="27" customHeight="1">
      <c r="A24" s="288">
        <v>19</v>
      </c>
      <c r="B24" s="289" t="s">
        <v>198</v>
      </c>
      <c r="C24" s="291" t="e">
        <f>Свод!E45/Свод!E41</f>
        <v>#DIV/0!</v>
      </c>
      <c r="D24" s="291" t="e">
        <f>Свод!H45/Свод!H41</f>
        <v>#DIV/0!</v>
      </c>
      <c r="E24" s="291" t="e">
        <f>Свод!K45/Свод!K41</f>
        <v>#DIV/0!</v>
      </c>
      <c r="F24" s="291" t="e">
        <f>Свод!N45/Свод!N41</f>
        <v>#DIV/0!</v>
      </c>
      <c r="G24" s="283" t="e">
        <f>F24/C24-100%</f>
        <v>#DIV/0!</v>
      </c>
      <c r="H24" s="290"/>
    </row>
    <row r="25" spans="1:8" ht="31.5" customHeight="1">
      <c r="A25" s="292" t="s">
        <v>199</v>
      </c>
      <c r="B25" s="289" t="s">
        <v>200</v>
      </c>
      <c r="C25" s="291" t="e">
        <f>(Свод!E46+Свод!E48)/(Свод!E42+Свод!E44)</f>
        <v>#DIV/0!</v>
      </c>
      <c r="D25" s="291" t="e">
        <f>(Свод!H46+Свод!H48)/(Свод!H42+Свод!H44)</f>
        <v>#DIV/0!</v>
      </c>
      <c r="E25" s="291" t="e">
        <f>(Свод!K46+Свод!K48)/(Свод!K42+Свод!K44)</f>
        <v>#DIV/0!</v>
      </c>
      <c r="F25" s="293" t="e">
        <f>(Свод!N46+Свод!N48)/(Свод!N42+Свод!N44)</f>
        <v>#DIV/0!</v>
      </c>
      <c r="G25" s="283" t="e">
        <f>F25/C25-100%</f>
        <v>#DIV/0!</v>
      </c>
      <c r="H25" s="290"/>
    </row>
    <row r="26" spans="1:8" ht="47.25" customHeight="1">
      <c r="A26" s="288">
        <v>20</v>
      </c>
      <c r="B26" s="289" t="s">
        <v>201</v>
      </c>
      <c r="C26" s="283" t="e">
        <f>Свод!E50/Свод!E26</f>
        <v>#DIV/0!</v>
      </c>
      <c r="D26" s="283" t="e">
        <f>Свод!H50/Свод!H26</f>
        <v>#DIV/0!</v>
      </c>
      <c r="E26" s="283" t="e">
        <f>Свод!K50/Свод!K26</f>
        <v>#DIV/0!</v>
      </c>
      <c r="F26" s="283" t="e">
        <f>Свод!N50/Свод!N26</f>
        <v>#DIV/0!</v>
      </c>
      <c r="G26" s="283" t="e">
        <f>F26-C26</f>
        <v>#DIV/0!</v>
      </c>
      <c r="H26" s="290"/>
    </row>
    <row r="27" spans="1:5" ht="12.75">
      <c r="A27" s="294"/>
      <c r="B27" s="294"/>
      <c r="C27" s="294"/>
      <c r="D27" s="294"/>
      <c r="E27" s="294"/>
    </row>
    <row r="28" spans="1:5" ht="12.75">
      <c r="A28" s="294"/>
      <c r="B28" s="294"/>
      <c r="C28" s="294"/>
      <c r="D28" s="294"/>
      <c r="E28" s="294"/>
    </row>
    <row r="29" spans="1:5" ht="12.75">
      <c r="A29" s="294"/>
      <c r="B29" s="294"/>
      <c r="C29" s="294"/>
      <c r="D29" s="294"/>
      <c r="E29" s="294"/>
    </row>
    <row r="30" spans="1:5" ht="12.75">
      <c r="A30" s="294"/>
      <c r="B30" s="294"/>
      <c r="C30" s="294"/>
      <c r="D30" s="294"/>
      <c r="E30" s="294"/>
    </row>
    <row r="31" spans="1:5" ht="12.75">
      <c r="A31" s="294"/>
      <c r="C31" s="294"/>
      <c r="D31" s="294"/>
      <c r="E31" s="294"/>
    </row>
    <row r="32" spans="1:8" ht="12.75" customHeight="1">
      <c r="A32" s="294"/>
      <c r="B32" s="295" t="s">
        <v>138</v>
      </c>
      <c r="C32" s="296"/>
      <c r="D32" s="296"/>
      <c r="E32" s="297" t="s">
        <v>135</v>
      </c>
      <c r="F32" s="297"/>
      <c r="G32" s="297" t="s">
        <v>139</v>
      </c>
      <c r="H32" s="297"/>
    </row>
    <row r="33" spans="1:5" ht="12.75">
      <c r="A33" s="294"/>
      <c r="B33" s="294"/>
      <c r="C33" s="294"/>
      <c r="D33" s="294"/>
      <c r="E33" s="294"/>
    </row>
    <row r="34" spans="1:5" ht="12.75">
      <c r="A34" s="298"/>
      <c r="B34" s="298"/>
      <c r="C34" s="298"/>
      <c r="D34" s="298"/>
      <c r="E34" s="298"/>
    </row>
    <row r="35" spans="1:5" ht="12.75">
      <c r="A35" s="298"/>
      <c r="B35" s="298"/>
      <c r="C35" s="298"/>
      <c r="D35" s="298"/>
      <c r="E35" s="298"/>
    </row>
    <row r="36" spans="1:5" ht="12.75">
      <c r="A36" s="298"/>
      <c r="B36" s="298"/>
      <c r="C36" s="298"/>
      <c r="D36" s="298"/>
      <c r="E36" s="298"/>
    </row>
    <row r="37" spans="1:5" ht="12.75">
      <c r="A37" s="294"/>
      <c r="B37" s="294"/>
      <c r="C37" s="294"/>
      <c r="D37" s="294"/>
      <c r="E37" s="294"/>
    </row>
    <row r="38" spans="1:5" ht="12.75">
      <c r="A38" s="294"/>
      <c r="B38" s="294"/>
      <c r="C38" s="294"/>
      <c r="D38" s="294"/>
      <c r="E38" s="294"/>
    </row>
    <row r="39" spans="1:5" ht="12.75">
      <c r="A39" s="294"/>
      <c r="B39" s="294"/>
      <c r="C39" s="294"/>
      <c r="D39" s="294"/>
      <c r="E39" s="294"/>
    </row>
    <row r="40" spans="1:5" ht="12.75">
      <c r="A40" s="298"/>
      <c r="B40" s="298"/>
      <c r="C40" s="298"/>
      <c r="D40" s="298"/>
      <c r="E40" s="298"/>
    </row>
    <row r="41" spans="1:5" ht="12.75">
      <c r="A41" s="298"/>
      <c r="B41" s="298"/>
      <c r="C41" s="298"/>
      <c r="D41" s="298"/>
      <c r="E41" s="298"/>
    </row>
    <row r="42" spans="1:5" ht="12.75">
      <c r="A42" s="298"/>
      <c r="B42" s="298"/>
      <c r="C42" s="298"/>
      <c r="D42" s="298"/>
      <c r="E42" s="298"/>
    </row>
    <row r="63" s="276" customFormat="1" ht="12.75"/>
    <row r="64" s="277" customFormat="1" ht="12.75"/>
    <row r="69" ht="15.75" customHeight="1"/>
    <row r="84" s="299" customFormat="1" ht="15" customHeight="1"/>
  </sheetData>
  <sheetProtection password="C7F5" sheet="1"/>
  <mergeCells count="3">
    <mergeCell ref="B3:H3"/>
    <mergeCell ref="E32:F32"/>
    <mergeCell ref="G32:H32"/>
  </mergeCells>
  <printOptions/>
  <pageMargins left="0.39375" right="0.39375" top="0.7875" bottom="0.7875" header="0.5118055555555555" footer="0.5118055555555555"/>
  <pageSetup horizontalDpi="300" verticalDpi="300" orientation="landscape" paperSize="9" scale="57"/>
  <legacyDrawing r:id="rId2"/>
</worksheet>
</file>

<file path=xl/worksheets/sheet12.xml><?xml version="1.0" encoding="utf-8"?>
<worksheet xmlns="http://schemas.openxmlformats.org/spreadsheetml/2006/main" xmlns:r="http://schemas.openxmlformats.org/officeDocument/2006/relationships">
  <sheetPr>
    <tabColor indexed="40"/>
  </sheetPr>
  <dimension ref="A1:G6"/>
  <sheetViews>
    <sheetView zoomScale="105" zoomScaleNormal="105" workbookViewId="0" topLeftCell="A1">
      <selection activeCell="C15" sqref="C15"/>
    </sheetView>
  </sheetViews>
  <sheetFormatPr defaultColWidth="9.00390625" defaultRowHeight="12.75"/>
  <cols>
    <col min="1" max="1" width="28.00390625" style="300" customWidth="1"/>
    <col min="2" max="2" width="5.25390625" style="300" customWidth="1"/>
    <col min="3" max="3" width="55.375" style="300" customWidth="1"/>
    <col min="4" max="4" width="25.00390625" style="300" customWidth="1"/>
    <col min="5" max="5" width="26.875" style="300" customWidth="1"/>
    <col min="6" max="6" width="27.75390625" style="300" customWidth="1"/>
    <col min="7" max="7" width="26.375" style="300" customWidth="1"/>
    <col min="8" max="16384" width="9.125" style="300" customWidth="1"/>
  </cols>
  <sheetData>
    <row r="1" ht="12.75">
      <c r="G1" s="301" t="s">
        <v>202</v>
      </c>
    </row>
    <row r="3" spans="3:7" ht="15" customHeight="1">
      <c r="C3" s="302" t="s">
        <v>203</v>
      </c>
      <c r="D3" s="302"/>
      <c r="E3" s="302"/>
      <c r="F3" s="302"/>
      <c r="G3" s="302"/>
    </row>
    <row r="5" spans="1:7" ht="123.75" customHeight="1">
      <c r="A5" s="303" t="s">
        <v>204</v>
      </c>
      <c r="B5" s="303" t="s">
        <v>177</v>
      </c>
      <c r="C5" s="303" t="s">
        <v>205</v>
      </c>
      <c r="D5" s="303" t="s">
        <v>206</v>
      </c>
      <c r="E5" s="303" t="s">
        <v>207</v>
      </c>
      <c r="F5" s="303" t="s">
        <v>208</v>
      </c>
      <c r="G5" s="303" t="s">
        <v>209</v>
      </c>
    </row>
    <row r="6" spans="1:7" ht="12.75">
      <c r="A6" s="304"/>
      <c r="B6" s="304"/>
      <c r="C6" s="304"/>
      <c r="D6" s="304"/>
      <c r="E6" s="304"/>
      <c r="F6" s="304"/>
      <c r="G6" s="304"/>
    </row>
  </sheetData>
  <sheetProtection selectLockedCells="1" selectUnlockedCells="1"/>
  <mergeCells count="1">
    <mergeCell ref="C3:G3"/>
  </mergeCells>
  <printOptions/>
  <pageMargins left="0.19652777777777777" right="0.19652777777777777" top="0.7875" bottom="0.7875" header="0.5118055555555555" footer="0.5118055555555555"/>
  <pageSetup horizontalDpi="300" verticalDpi="300" orientation="landscape" paperSize="9" scale="75"/>
</worksheet>
</file>

<file path=xl/worksheets/sheet13.xml><?xml version="1.0" encoding="utf-8"?>
<worksheet xmlns="http://schemas.openxmlformats.org/spreadsheetml/2006/main" xmlns:r="http://schemas.openxmlformats.org/officeDocument/2006/relationships">
  <sheetPr>
    <tabColor indexed="40"/>
  </sheetPr>
  <dimension ref="A1:C8"/>
  <sheetViews>
    <sheetView zoomScale="105" zoomScaleNormal="105" workbookViewId="0" topLeftCell="A1">
      <selection activeCell="K9" sqref="K9"/>
    </sheetView>
  </sheetViews>
  <sheetFormatPr defaultColWidth="9.00390625" defaultRowHeight="12.75"/>
  <cols>
    <col min="1" max="1" width="26.25390625" style="305" customWidth="1"/>
    <col min="2" max="2" width="27.625" style="305" customWidth="1"/>
    <col min="3" max="3" width="72.00390625" style="305" customWidth="1"/>
    <col min="4" max="16384" width="9.125" style="305" customWidth="1"/>
  </cols>
  <sheetData>
    <row r="1" ht="12.75">
      <c r="C1" s="306" t="s">
        <v>210</v>
      </c>
    </row>
    <row r="3" spans="1:3" ht="15" customHeight="1">
      <c r="A3" s="307" t="s">
        <v>211</v>
      </c>
      <c r="B3" s="307"/>
      <c r="C3" s="307"/>
    </row>
    <row r="5" spans="1:3" ht="15" customHeight="1">
      <c r="A5" s="307" t="s">
        <v>212</v>
      </c>
      <c r="B5" s="307"/>
      <c r="C5" s="307"/>
    </row>
    <row r="7" spans="1:3" ht="12.75">
      <c r="A7" s="303" t="s">
        <v>213</v>
      </c>
      <c r="B7" s="303" t="s">
        <v>214</v>
      </c>
      <c r="C7" s="308" t="s">
        <v>215</v>
      </c>
    </row>
    <row r="8" spans="1:3" ht="12.75">
      <c r="A8" s="304"/>
      <c r="B8" s="304"/>
      <c r="C8" s="304"/>
    </row>
  </sheetData>
  <sheetProtection selectLockedCells="1" selectUnlockedCells="1"/>
  <mergeCells count="2">
    <mergeCell ref="A3:C3"/>
    <mergeCell ref="A5:C5"/>
  </mergeCells>
  <printOptions/>
  <pageMargins left="0.7875" right="0.7875" top="0.9840277777777777" bottom="0.9840277777777777"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sheetPr>
    <tabColor indexed="40"/>
  </sheetPr>
  <dimension ref="A1:E9"/>
  <sheetViews>
    <sheetView zoomScale="105" zoomScaleNormal="105" workbookViewId="0" topLeftCell="A1">
      <selection activeCell="E26" sqref="E26"/>
    </sheetView>
  </sheetViews>
  <sheetFormatPr defaultColWidth="9.00390625" defaultRowHeight="12.75"/>
  <cols>
    <col min="1" max="1" width="4.875" style="305" customWidth="1"/>
    <col min="2" max="2" width="40.125" style="305" customWidth="1"/>
    <col min="3" max="3" width="35.875" style="305" customWidth="1"/>
    <col min="4" max="4" width="40.375" style="305" customWidth="1"/>
    <col min="5" max="5" width="38.00390625" style="305" customWidth="1"/>
    <col min="6" max="16384" width="9.125" style="305" customWidth="1"/>
  </cols>
  <sheetData>
    <row r="1" ht="12.75">
      <c r="E1" s="301" t="s">
        <v>216</v>
      </c>
    </row>
    <row r="3" spans="2:5" ht="15" customHeight="1">
      <c r="B3" s="307" t="s">
        <v>211</v>
      </c>
      <c r="C3" s="307"/>
      <c r="D3" s="307"/>
      <c r="E3" s="307"/>
    </row>
    <row r="5" spans="2:5" ht="15" customHeight="1">
      <c r="B5" s="307" t="s">
        <v>217</v>
      </c>
      <c r="C5" s="307"/>
      <c r="D5" s="307"/>
      <c r="E5" s="307"/>
    </row>
    <row r="7" spans="1:5" ht="34.5" customHeight="1">
      <c r="A7" s="303" t="s">
        <v>177</v>
      </c>
      <c r="B7" s="303" t="s">
        <v>218</v>
      </c>
      <c r="C7" s="303"/>
      <c r="D7" s="303" t="s">
        <v>219</v>
      </c>
      <c r="E7" s="303"/>
    </row>
    <row r="8" spans="1:5" ht="18.75" customHeight="1">
      <c r="A8" s="303"/>
      <c r="B8" s="308" t="s">
        <v>220</v>
      </c>
      <c r="C8" s="308" t="s">
        <v>221</v>
      </c>
      <c r="D8" s="308" t="s">
        <v>220</v>
      </c>
      <c r="E8" s="308" t="s">
        <v>221</v>
      </c>
    </row>
    <row r="9" spans="1:5" ht="12.75">
      <c r="A9" s="309"/>
      <c r="B9" s="304"/>
      <c r="C9" s="304"/>
      <c r="D9" s="304"/>
      <c r="E9" s="304"/>
    </row>
  </sheetData>
  <sheetProtection selectLockedCells="1" selectUnlockedCells="1"/>
  <mergeCells count="5">
    <mergeCell ref="B3:E3"/>
    <mergeCell ref="B5:E5"/>
    <mergeCell ref="A7:A8"/>
    <mergeCell ref="B7:C7"/>
    <mergeCell ref="D7:E7"/>
  </mergeCells>
  <printOptions/>
  <pageMargins left="0.19652777777777777" right="0.19652777777777777" top="0.9840277777777777" bottom="0.9840277777777777" header="0.5118055555555555" footer="0.5118055555555555"/>
  <pageSetup horizontalDpi="300" verticalDpi="300" orientation="landscape" paperSize="9" scale="89"/>
</worksheet>
</file>

<file path=xl/worksheets/sheet15.xml><?xml version="1.0" encoding="utf-8"?>
<worksheet xmlns="http://schemas.openxmlformats.org/spreadsheetml/2006/main" xmlns:r="http://schemas.openxmlformats.org/officeDocument/2006/relationships">
  <sheetPr>
    <tabColor indexed="40"/>
  </sheetPr>
  <dimension ref="A1:D8"/>
  <sheetViews>
    <sheetView zoomScale="105" zoomScaleNormal="105" workbookViewId="0" topLeftCell="A1">
      <selection activeCell="B2" sqref="B2"/>
    </sheetView>
  </sheetViews>
  <sheetFormatPr defaultColWidth="9.00390625" defaultRowHeight="12.75"/>
  <cols>
    <col min="1" max="1" width="5.00390625" style="305" customWidth="1"/>
    <col min="2" max="2" width="103.75390625" style="305" customWidth="1"/>
    <col min="3" max="3" width="34.625" style="305" customWidth="1"/>
    <col min="4" max="4" width="33.875" style="305" customWidth="1"/>
    <col min="5" max="5" width="37.25390625" style="305" customWidth="1"/>
    <col min="6" max="16384" width="9.125" style="305" customWidth="1"/>
  </cols>
  <sheetData>
    <row r="1" ht="12.75">
      <c r="B1" s="306" t="s">
        <v>222</v>
      </c>
    </row>
    <row r="3" spans="1:4" ht="15" customHeight="1">
      <c r="A3" s="307" t="s">
        <v>211</v>
      </c>
      <c r="B3" s="307"/>
      <c r="C3" s="310"/>
      <c r="D3" s="310"/>
    </row>
    <row r="5" spans="1:4" ht="27.75" customHeight="1">
      <c r="A5" s="307" t="s">
        <v>223</v>
      </c>
      <c r="B5" s="307"/>
      <c r="C5" s="310"/>
      <c r="D5" s="310"/>
    </row>
    <row r="7" spans="1:2" ht="48.75" customHeight="1">
      <c r="A7" s="303" t="s">
        <v>177</v>
      </c>
      <c r="B7" s="303" t="s">
        <v>224</v>
      </c>
    </row>
    <row r="8" spans="1:2" ht="12.75">
      <c r="A8" s="304"/>
      <c r="B8" s="304"/>
    </row>
  </sheetData>
  <sheetProtection selectLockedCells="1" selectUnlockedCells="1"/>
  <mergeCells count="2">
    <mergeCell ref="A3:B3"/>
    <mergeCell ref="A5:B5"/>
  </mergeCells>
  <printOptions/>
  <pageMargins left="0.39375" right="0.39375" top="0.5902777777777778" bottom="0.9840277777777777" header="0.5118055555555555" footer="0.5118055555555555"/>
  <pageSetup horizontalDpi="300" verticalDpi="300" orientation="portrait" paperSize="9" scale="84"/>
</worksheet>
</file>

<file path=xl/worksheets/sheet16.xml><?xml version="1.0" encoding="utf-8"?>
<worksheet xmlns="http://schemas.openxmlformats.org/spreadsheetml/2006/main" xmlns:r="http://schemas.openxmlformats.org/officeDocument/2006/relationships">
  <sheetPr>
    <tabColor indexed="40"/>
  </sheetPr>
  <dimension ref="A1:F9"/>
  <sheetViews>
    <sheetView zoomScale="105" zoomScaleNormal="105" workbookViewId="0" topLeftCell="A1">
      <selection activeCell="F1" sqref="F1"/>
    </sheetView>
  </sheetViews>
  <sheetFormatPr defaultColWidth="9.00390625" defaultRowHeight="12.75"/>
  <cols>
    <col min="1" max="1" width="4.375" style="305" customWidth="1"/>
    <col min="2" max="2" width="36.00390625" style="305" customWidth="1"/>
    <col min="3" max="3" width="32.25390625" style="305" customWidth="1"/>
    <col min="4" max="4" width="16.625" style="305" customWidth="1"/>
    <col min="5" max="5" width="17.00390625" style="305" customWidth="1"/>
    <col min="6" max="6" width="34.875" style="305" customWidth="1"/>
    <col min="7" max="16384" width="9.125" style="305" customWidth="1"/>
  </cols>
  <sheetData>
    <row r="1" ht="12.75">
      <c r="F1" s="301" t="s">
        <v>225</v>
      </c>
    </row>
    <row r="3" spans="2:6" ht="15" customHeight="1">
      <c r="B3" s="307" t="s">
        <v>211</v>
      </c>
      <c r="C3" s="307"/>
      <c r="D3" s="307"/>
      <c r="E3" s="307"/>
      <c r="F3" s="307"/>
    </row>
    <row r="5" spans="2:6" ht="30.75" customHeight="1">
      <c r="B5" s="307" t="s">
        <v>226</v>
      </c>
      <c r="C5" s="307"/>
      <c r="D5" s="307"/>
      <c r="E5" s="307"/>
      <c r="F5" s="307"/>
    </row>
    <row r="7" spans="1:6" ht="17.25" customHeight="1">
      <c r="A7" s="303" t="s">
        <v>177</v>
      </c>
      <c r="B7" s="303" t="s">
        <v>227</v>
      </c>
      <c r="C7" s="303" t="s">
        <v>228</v>
      </c>
      <c r="D7" s="303" t="s">
        <v>229</v>
      </c>
      <c r="E7" s="303" t="s">
        <v>230</v>
      </c>
      <c r="F7" s="303"/>
    </row>
    <row r="8" spans="1:6" ht="48.75" customHeight="1">
      <c r="A8" s="303"/>
      <c r="B8" s="303"/>
      <c r="C8" s="303"/>
      <c r="D8" s="303"/>
      <c r="E8" s="303" t="s">
        <v>231</v>
      </c>
      <c r="F8" s="303" t="s">
        <v>232</v>
      </c>
    </row>
    <row r="9" spans="1:6" ht="12.75">
      <c r="A9" s="304"/>
      <c r="B9" s="304"/>
      <c r="C9" s="304"/>
      <c r="D9" s="304"/>
      <c r="E9" s="304"/>
      <c r="F9" s="304"/>
    </row>
  </sheetData>
  <sheetProtection selectLockedCells="1" selectUnlockedCells="1"/>
  <mergeCells count="7">
    <mergeCell ref="B3:F3"/>
    <mergeCell ref="B5:F5"/>
    <mergeCell ref="A7:A8"/>
    <mergeCell ref="B7:B8"/>
    <mergeCell ref="C7:C8"/>
    <mergeCell ref="D7:D8"/>
    <mergeCell ref="E7:F7"/>
  </mergeCells>
  <printOptions/>
  <pageMargins left="0.39375" right="0.39375" top="0.9840277777777777" bottom="0.9840277777777777"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sheetPr>
    <tabColor indexed="40"/>
  </sheetPr>
  <dimension ref="A1:H9"/>
  <sheetViews>
    <sheetView zoomScale="105" zoomScaleNormal="105" workbookViewId="0" topLeftCell="A1">
      <selection activeCell="G1" sqref="G1"/>
    </sheetView>
  </sheetViews>
  <sheetFormatPr defaultColWidth="9.00390625" defaultRowHeight="12.75"/>
  <cols>
    <col min="1" max="1" width="4.375" style="305" customWidth="1"/>
    <col min="2" max="3" width="41.625" style="305" customWidth="1"/>
    <col min="4" max="4" width="36.25390625" style="305" customWidth="1"/>
    <col min="5" max="5" width="16.75390625" style="305" customWidth="1"/>
    <col min="6" max="6" width="22.00390625" style="305" customWidth="1"/>
    <col min="7" max="7" width="16.625" style="305" customWidth="1"/>
    <col min="8" max="8" width="18.375" style="305" customWidth="1"/>
    <col min="9" max="16384" width="9.125" style="305" customWidth="1"/>
  </cols>
  <sheetData>
    <row r="1" spans="7:8" ht="45" customHeight="1">
      <c r="G1" s="311" t="s">
        <v>233</v>
      </c>
      <c r="H1" s="311"/>
    </row>
    <row r="3" spans="2:8" ht="15" customHeight="1">
      <c r="B3" s="307" t="s">
        <v>211</v>
      </c>
      <c r="C3" s="307"/>
      <c r="D3" s="307"/>
      <c r="E3" s="307"/>
      <c r="F3" s="307"/>
      <c r="G3" s="307"/>
      <c r="H3" s="307"/>
    </row>
    <row r="5" spans="2:8" ht="33" customHeight="1">
      <c r="B5" s="307" t="s">
        <v>234</v>
      </c>
      <c r="C5" s="307"/>
      <c r="D5" s="307"/>
      <c r="E5" s="307"/>
      <c r="F5" s="307"/>
      <c r="G5" s="307"/>
      <c r="H5" s="307"/>
    </row>
    <row r="7" spans="1:8" ht="33.75" customHeight="1">
      <c r="A7" s="303" t="s">
        <v>177</v>
      </c>
      <c r="B7" s="303" t="s">
        <v>235</v>
      </c>
      <c r="C7" s="303" t="s">
        <v>236</v>
      </c>
      <c r="D7" s="303" t="s">
        <v>237</v>
      </c>
      <c r="E7" s="303" t="s">
        <v>238</v>
      </c>
      <c r="F7" s="303"/>
      <c r="G7" s="303"/>
      <c r="H7" s="303"/>
    </row>
    <row r="8" spans="1:8" ht="105" customHeight="1">
      <c r="A8" s="303"/>
      <c r="B8" s="303"/>
      <c r="C8" s="303"/>
      <c r="D8" s="303"/>
      <c r="E8" s="303" t="s">
        <v>239</v>
      </c>
      <c r="F8" s="303" t="s">
        <v>240</v>
      </c>
      <c r="G8" s="303" t="s">
        <v>241</v>
      </c>
      <c r="H8" s="303" t="s">
        <v>242</v>
      </c>
    </row>
    <row r="9" spans="1:8" ht="12.75">
      <c r="A9" s="309"/>
      <c r="B9" s="304"/>
      <c r="C9" s="304"/>
      <c r="D9" s="304"/>
      <c r="E9" s="304"/>
      <c r="F9" s="304"/>
      <c r="G9" s="304"/>
      <c r="H9" s="304"/>
    </row>
  </sheetData>
  <sheetProtection selectLockedCells="1" selectUnlockedCells="1"/>
  <mergeCells count="8">
    <mergeCell ref="G1:H1"/>
    <mergeCell ref="B3:H3"/>
    <mergeCell ref="B5:H5"/>
    <mergeCell ref="A7:A8"/>
    <mergeCell ref="B7:B8"/>
    <mergeCell ref="C7:C8"/>
    <mergeCell ref="D7:D8"/>
    <mergeCell ref="E7:H7"/>
  </mergeCells>
  <printOptions/>
  <pageMargins left="0.39375" right="0.39375" top="0.9840277777777777" bottom="0.9840277777777777" header="0.5118055555555555" footer="0.5118055555555555"/>
  <pageSetup horizontalDpi="300" verticalDpi="300" orientation="landscape" paperSize="9" scale="68"/>
</worksheet>
</file>

<file path=xl/worksheets/sheet18.xml><?xml version="1.0" encoding="utf-8"?>
<worksheet xmlns="http://schemas.openxmlformats.org/spreadsheetml/2006/main" xmlns:r="http://schemas.openxmlformats.org/officeDocument/2006/relationships">
  <sheetPr>
    <tabColor indexed="40"/>
  </sheetPr>
  <dimension ref="A1:C8"/>
  <sheetViews>
    <sheetView zoomScale="105" zoomScaleNormal="105" workbookViewId="0" topLeftCell="A1">
      <selection activeCell="C28" sqref="C28"/>
    </sheetView>
  </sheetViews>
  <sheetFormatPr defaultColWidth="9.00390625" defaultRowHeight="12.75"/>
  <cols>
    <col min="1" max="1" width="4.375" style="305" customWidth="1"/>
    <col min="2" max="2" width="53.125" style="305" customWidth="1"/>
    <col min="3" max="3" width="39.375" style="305" customWidth="1"/>
    <col min="4" max="16384" width="9.125" style="305" customWidth="1"/>
  </cols>
  <sheetData>
    <row r="1" ht="12.75">
      <c r="C1" s="301" t="s">
        <v>243</v>
      </c>
    </row>
    <row r="3" spans="2:3" ht="15" customHeight="1">
      <c r="B3" s="307" t="s">
        <v>211</v>
      </c>
      <c r="C3" s="307"/>
    </row>
    <row r="5" spans="2:3" ht="45" customHeight="1">
      <c r="B5" s="307" t="s">
        <v>244</v>
      </c>
      <c r="C5" s="307"/>
    </row>
    <row r="7" spans="1:3" ht="81.75" customHeight="1">
      <c r="A7" s="308" t="s">
        <v>177</v>
      </c>
      <c r="B7" s="303" t="s">
        <v>245</v>
      </c>
      <c r="C7" s="303" t="s">
        <v>246</v>
      </c>
    </row>
    <row r="8" spans="1:3" ht="12.75">
      <c r="A8" s="309"/>
      <c r="B8" s="304"/>
      <c r="C8" s="304"/>
    </row>
  </sheetData>
  <sheetProtection selectLockedCells="1" selectUnlockedCells="1"/>
  <mergeCells count="2">
    <mergeCell ref="B3:C3"/>
    <mergeCell ref="B5:C5"/>
  </mergeCells>
  <printOptions/>
  <pageMargins left="0.39375" right="0.39375" top="0.9840277777777777" bottom="0.9840277777777777"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sheetPr>
    <tabColor indexed="40"/>
  </sheetPr>
  <dimension ref="A1:G11"/>
  <sheetViews>
    <sheetView zoomScale="105" zoomScaleNormal="105" workbookViewId="0" topLeftCell="A1">
      <selection activeCell="K14" sqref="K14"/>
    </sheetView>
  </sheetViews>
  <sheetFormatPr defaultColWidth="9.00390625" defaultRowHeight="12.75"/>
  <cols>
    <col min="1" max="1" width="4.875" style="312" customWidth="1"/>
    <col min="2" max="2" width="29.125" style="312" customWidth="1"/>
    <col min="3" max="4" width="10.25390625" style="312" customWidth="1"/>
    <col min="5" max="5" width="11.125" style="312" customWidth="1"/>
    <col min="6" max="6" width="9.25390625" style="312" customWidth="1"/>
    <col min="7" max="7" width="20.25390625" style="312" customWidth="1"/>
    <col min="8" max="12" width="9.125" style="312" customWidth="1"/>
    <col min="13" max="13" width="10.00390625" style="312" customWidth="1"/>
    <col min="14" max="16384" width="9.125" style="312" customWidth="1"/>
  </cols>
  <sheetData>
    <row r="1" spans="1:7" ht="51" customHeight="1">
      <c r="A1" s="313"/>
      <c r="B1" s="313"/>
      <c r="C1" s="313"/>
      <c r="D1" s="313"/>
      <c r="E1" s="314" t="s">
        <v>247</v>
      </c>
      <c r="F1" s="314"/>
      <c r="G1" s="314"/>
    </row>
    <row r="2" spans="1:7" ht="12.75">
      <c r="A2" s="313"/>
      <c r="B2" s="313"/>
      <c r="C2" s="313"/>
      <c r="D2" s="313"/>
      <c r="E2" s="313"/>
      <c r="F2" s="313"/>
      <c r="G2" s="313"/>
    </row>
    <row r="3" spans="1:7" ht="15" customHeight="1">
      <c r="A3" s="313"/>
      <c r="B3" s="315" t="s">
        <v>248</v>
      </c>
      <c r="C3" s="315"/>
      <c r="D3" s="315"/>
      <c r="E3" s="315"/>
      <c r="F3" s="315"/>
      <c r="G3" s="315"/>
    </row>
    <row r="4" spans="1:7" ht="12.75">
      <c r="A4" s="313"/>
      <c r="B4" s="313"/>
      <c r="C4" s="313"/>
      <c r="D4" s="313"/>
      <c r="E4" s="313"/>
      <c r="F4" s="313"/>
      <c r="G4" s="313"/>
    </row>
    <row r="5" spans="1:7" ht="27.75" customHeight="1">
      <c r="A5" s="313"/>
      <c r="B5" s="315" t="s">
        <v>249</v>
      </c>
      <c r="C5" s="315"/>
      <c r="D5" s="315"/>
      <c r="E5" s="315"/>
      <c r="F5" s="315"/>
      <c r="G5" s="315"/>
    </row>
    <row r="6" spans="1:7" ht="15.75" customHeight="1">
      <c r="A6" s="313"/>
      <c r="B6" s="316"/>
      <c r="C6" s="317"/>
      <c r="D6" s="317"/>
      <c r="E6" s="317"/>
      <c r="F6" s="317"/>
      <c r="G6" s="317"/>
    </row>
    <row r="7" spans="1:7" ht="45.75" customHeight="1">
      <c r="A7" s="318" t="s">
        <v>177</v>
      </c>
      <c r="B7" s="319" t="s">
        <v>250</v>
      </c>
      <c r="C7" s="320" t="s">
        <v>4</v>
      </c>
      <c r="D7" s="321" t="s">
        <v>146</v>
      </c>
      <c r="E7" s="321" t="s">
        <v>147</v>
      </c>
      <c r="F7" s="321" t="s">
        <v>148</v>
      </c>
      <c r="G7" s="321" t="s">
        <v>251</v>
      </c>
    </row>
    <row r="8" spans="1:7" ht="12.75">
      <c r="A8" s="318" t="s">
        <v>252</v>
      </c>
      <c r="B8" s="322" t="s">
        <v>253</v>
      </c>
      <c r="C8" s="323" t="s">
        <v>254</v>
      </c>
      <c r="D8" s="324" t="e">
        <f>#REF!</f>
        <v>#REF!</v>
      </c>
      <c r="E8" s="324">
        <f>F8</f>
        <v>0</v>
      </c>
      <c r="F8" s="324">
        <f>'2013 год л. 5'!CB11:CB11</f>
        <v>0</v>
      </c>
      <c r="G8" s="324" t="e">
        <f>E8-D8</f>
        <v>#REF!</v>
      </c>
    </row>
    <row r="9" spans="1:7" ht="12.75">
      <c r="A9" s="318"/>
      <c r="B9" s="322" t="s">
        <v>255</v>
      </c>
      <c r="C9" s="320"/>
      <c r="D9" s="325"/>
      <c r="E9" s="325"/>
      <c r="F9" s="325"/>
      <c r="G9" s="325"/>
    </row>
    <row r="10" spans="1:7" ht="65.25" customHeight="1">
      <c r="A10" s="318" t="s">
        <v>256</v>
      </c>
      <c r="B10" s="326" t="s">
        <v>257</v>
      </c>
      <c r="C10" s="323" t="s">
        <v>254</v>
      </c>
      <c r="D10" s="327"/>
      <c r="E10" s="327"/>
      <c r="F10" s="324">
        <f>E10</f>
        <v>0</v>
      </c>
      <c r="G10" s="324">
        <f>E10-D10</f>
        <v>0</v>
      </c>
    </row>
    <row r="11" spans="1:7" ht="12.75">
      <c r="A11" s="318" t="s">
        <v>258</v>
      </c>
      <c r="B11" s="326" t="s">
        <v>259</v>
      </c>
      <c r="C11" s="323" t="s">
        <v>254</v>
      </c>
      <c r="D11" s="327"/>
      <c r="E11" s="327"/>
      <c r="F11" s="324">
        <f>D11+E11</f>
        <v>0</v>
      </c>
      <c r="G11" s="324">
        <f>E11-D11</f>
        <v>0</v>
      </c>
    </row>
  </sheetData>
  <sheetProtection password="C763" sheet="1" objects="1" scenarios="1"/>
  <mergeCells count="3">
    <mergeCell ref="E1:G1"/>
    <mergeCell ref="B3:G3"/>
    <mergeCell ref="B5:G5"/>
  </mergeCells>
  <printOptions/>
  <pageMargins left="0.39375" right="0.39375"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26"/>
  </sheetPr>
  <dimension ref="A1:BH79"/>
  <sheetViews>
    <sheetView tabSelected="1" zoomScale="105" zoomScaleNormal="105" workbookViewId="0" topLeftCell="A1">
      <selection activeCell="A1" sqref="A1"/>
    </sheetView>
  </sheetViews>
  <sheetFormatPr defaultColWidth="10.00390625" defaultRowHeight="12.75"/>
  <cols>
    <col min="1" max="1" width="86.375" style="1" customWidth="1"/>
    <col min="2" max="4" width="10.25390625" style="1" customWidth="1"/>
    <col min="5" max="5" width="10.375" style="1" customWidth="1"/>
    <col min="6" max="6" width="11.125" style="1" customWidth="1"/>
    <col min="7" max="7" width="11.875" style="1" customWidth="1"/>
    <col min="8" max="8" width="10.875" style="1" customWidth="1"/>
    <col min="9" max="9" width="11.625" style="1" customWidth="1"/>
    <col min="10" max="10" width="10.625" style="1" customWidth="1"/>
    <col min="11" max="16384" width="10.25390625" style="1" customWidth="1"/>
  </cols>
  <sheetData>
    <row r="1" spans="1:16" ht="42.75" customHeight="1">
      <c r="A1" s="2" t="s">
        <v>137</v>
      </c>
      <c r="B1" s="2"/>
      <c r="C1" s="2"/>
      <c r="D1" s="2"/>
      <c r="E1" s="2"/>
      <c r="F1" s="2"/>
      <c r="G1" s="2"/>
      <c r="H1" s="2"/>
      <c r="I1" s="3"/>
      <c r="J1" s="3"/>
      <c r="K1" s="3"/>
      <c r="L1" s="3"/>
      <c r="M1" s="3"/>
      <c r="N1" s="3"/>
      <c r="O1" s="3"/>
      <c r="P1" s="3"/>
    </row>
    <row r="2" spans="1:10" s="6" customFormat="1" ht="18.75" customHeight="1">
      <c r="A2" s="4" t="s">
        <v>1</v>
      </c>
      <c r="B2" s="4"/>
      <c r="C2" s="4"/>
      <c r="D2" s="4"/>
      <c r="E2" s="4"/>
      <c r="F2" s="4"/>
      <c r="G2" s="4"/>
      <c r="H2" s="4"/>
      <c r="I2" s="5"/>
      <c r="J2" s="5"/>
    </row>
    <row r="3" spans="1:8" s="14" customFormat="1" ht="12.75">
      <c r="A3" s="7" t="s">
        <v>2</v>
      </c>
      <c r="B3" s="8" t="s">
        <v>3</v>
      </c>
      <c r="C3" s="9" t="s">
        <v>4</v>
      </c>
      <c r="D3" s="10" t="s">
        <v>5</v>
      </c>
      <c r="E3" s="11" t="s">
        <v>6</v>
      </c>
      <c r="F3" s="12" t="s">
        <v>7</v>
      </c>
      <c r="G3" s="12" t="s">
        <v>8</v>
      </c>
      <c r="H3" s="13" t="s">
        <v>9</v>
      </c>
    </row>
    <row r="4" spans="1:8" ht="12.75">
      <c r="A4" s="15" t="s">
        <v>10</v>
      </c>
      <c r="B4" s="16">
        <v>1</v>
      </c>
      <c r="C4" s="17" t="s">
        <v>11</v>
      </c>
      <c r="D4" s="18">
        <v>642</v>
      </c>
      <c r="E4" s="19">
        <v>0</v>
      </c>
      <c r="F4" s="20"/>
      <c r="G4" s="21">
        <f aca="true" t="shared" si="0" ref="G4:G18">H4-F4</f>
        <v>0</v>
      </c>
      <c r="H4" s="22"/>
    </row>
    <row r="5" spans="1:8" ht="12.75">
      <c r="A5" s="23" t="s">
        <v>12</v>
      </c>
      <c r="B5" s="24">
        <f aca="true" t="shared" si="1" ref="B5:B18">B4+1</f>
        <v>2</v>
      </c>
      <c r="C5" s="25" t="s">
        <v>11</v>
      </c>
      <c r="D5" s="26">
        <v>642</v>
      </c>
      <c r="E5" s="27">
        <f>E6+E7+E12+E13+E14</f>
        <v>0</v>
      </c>
      <c r="F5" s="28">
        <f>F6+F7+F12+F13+F14</f>
        <v>0</v>
      </c>
      <c r="G5" s="28">
        <f t="shared" si="0"/>
        <v>0</v>
      </c>
      <c r="H5" s="29">
        <f>H6+H7+H12+H13+H14</f>
        <v>0</v>
      </c>
    </row>
    <row r="6" spans="1:8" ht="12.75">
      <c r="A6" s="15" t="s">
        <v>13</v>
      </c>
      <c r="B6" s="16">
        <f t="shared" si="1"/>
        <v>3</v>
      </c>
      <c r="C6" s="17" t="s">
        <v>11</v>
      </c>
      <c r="D6" s="18">
        <v>642</v>
      </c>
      <c r="E6" s="19"/>
      <c r="F6" s="20"/>
      <c r="G6" s="21">
        <f t="shared" si="0"/>
        <v>0</v>
      </c>
      <c r="H6" s="22"/>
    </row>
    <row r="7" spans="1:8" ht="24" customHeight="1">
      <c r="A7" s="15" t="s">
        <v>14</v>
      </c>
      <c r="B7" s="16">
        <f t="shared" si="1"/>
        <v>4</v>
      </c>
      <c r="C7" s="17" t="s">
        <v>11</v>
      </c>
      <c r="D7" s="18">
        <v>642</v>
      </c>
      <c r="E7" s="108"/>
      <c r="F7" s="123"/>
      <c r="G7" s="21">
        <f t="shared" si="0"/>
        <v>0</v>
      </c>
      <c r="H7" s="22"/>
    </row>
    <row r="8" spans="1:8" ht="12.75">
      <c r="A8" s="15" t="s">
        <v>15</v>
      </c>
      <c r="B8" s="16">
        <f t="shared" si="1"/>
        <v>5</v>
      </c>
      <c r="C8" s="17" t="s">
        <v>11</v>
      </c>
      <c r="D8" s="18">
        <v>642</v>
      </c>
      <c r="E8" s="19"/>
      <c r="F8" s="20"/>
      <c r="G8" s="21">
        <f t="shared" si="0"/>
        <v>0</v>
      </c>
      <c r="H8" s="22"/>
    </row>
    <row r="9" spans="1:8" ht="12.75">
      <c r="A9" s="15" t="s">
        <v>16</v>
      </c>
      <c r="B9" s="16">
        <f t="shared" si="1"/>
        <v>6</v>
      </c>
      <c r="C9" s="17" t="s">
        <v>11</v>
      </c>
      <c r="D9" s="18">
        <v>642</v>
      </c>
      <c r="E9" s="19"/>
      <c r="F9" s="20"/>
      <c r="G9" s="21">
        <f t="shared" si="0"/>
        <v>0</v>
      </c>
      <c r="H9" s="22"/>
    </row>
    <row r="10" spans="1:8" ht="12.75">
      <c r="A10" s="15" t="s">
        <v>17</v>
      </c>
      <c r="B10" s="16">
        <f t="shared" si="1"/>
        <v>7</v>
      </c>
      <c r="C10" s="17" t="s">
        <v>11</v>
      </c>
      <c r="D10" s="18">
        <v>642</v>
      </c>
      <c r="E10" s="19"/>
      <c r="F10" s="20"/>
      <c r="G10" s="21">
        <f t="shared" si="0"/>
        <v>0</v>
      </c>
      <c r="H10" s="22"/>
    </row>
    <row r="11" spans="1:8" ht="12.75">
      <c r="A11" s="15" t="s">
        <v>18</v>
      </c>
      <c r="B11" s="16">
        <f t="shared" si="1"/>
        <v>8</v>
      </c>
      <c r="C11" s="17" t="s">
        <v>11</v>
      </c>
      <c r="D11" s="18">
        <v>642</v>
      </c>
      <c r="E11" s="19"/>
      <c r="F11" s="20"/>
      <c r="G11" s="21">
        <f t="shared" si="0"/>
        <v>0</v>
      </c>
      <c r="H11" s="22"/>
    </row>
    <row r="12" spans="1:8" ht="30" customHeight="1">
      <c r="A12" s="15" t="s">
        <v>19</v>
      </c>
      <c r="B12" s="16">
        <f t="shared" si="1"/>
        <v>9</v>
      </c>
      <c r="C12" s="17" t="s">
        <v>11</v>
      </c>
      <c r="D12" s="18">
        <v>642</v>
      </c>
      <c r="E12" s="19"/>
      <c r="F12" s="20"/>
      <c r="G12" s="21">
        <f t="shared" si="0"/>
        <v>0</v>
      </c>
      <c r="H12" s="22"/>
    </row>
    <row r="13" spans="1:8" ht="12.75">
      <c r="A13" s="15" t="s">
        <v>20</v>
      </c>
      <c r="B13" s="16">
        <f t="shared" si="1"/>
        <v>10</v>
      </c>
      <c r="C13" s="17" t="s">
        <v>11</v>
      </c>
      <c r="D13" s="18">
        <v>642</v>
      </c>
      <c r="E13" s="19"/>
      <c r="F13" s="20"/>
      <c r="G13" s="21">
        <f t="shared" si="0"/>
        <v>0</v>
      </c>
      <c r="H13" s="22"/>
    </row>
    <row r="14" spans="1:8" ht="12.75">
      <c r="A14" s="15" t="s">
        <v>21</v>
      </c>
      <c r="B14" s="16">
        <f t="shared" si="1"/>
        <v>11</v>
      </c>
      <c r="C14" s="17" t="s">
        <v>11</v>
      </c>
      <c r="D14" s="18">
        <v>642</v>
      </c>
      <c r="E14" s="19"/>
      <c r="F14" s="20"/>
      <c r="G14" s="21">
        <f t="shared" si="0"/>
        <v>0</v>
      </c>
      <c r="H14" s="22"/>
    </row>
    <row r="15" spans="1:8" ht="12.75">
      <c r="A15" s="15" t="s">
        <v>22</v>
      </c>
      <c r="B15" s="16">
        <f t="shared" si="1"/>
        <v>12</v>
      </c>
      <c r="C15" s="17" t="s">
        <v>11</v>
      </c>
      <c r="D15" s="18">
        <v>642</v>
      </c>
      <c r="E15" s="19"/>
      <c r="F15" s="20"/>
      <c r="G15" s="21">
        <f t="shared" si="0"/>
        <v>0</v>
      </c>
      <c r="H15" s="22"/>
    </row>
    <row r="16" spans="1:8" ht="12.75">
      <c r="A16" s="15" t="s">
        <v>23</v>
      </c>
      <c r="B16" s="16">
        <f t="shared" si="1"/>
        <v>13</v>
      </c>
      <c r="C16" s="17" t="s">
        <v>11</v>
      </c>
      <c r="D16" s="18">
        <v>642</v>
      </c>
      <c r="E16" s="19"/>
      <c r="F16" s="20"/>
      <c r="G16" s="21">
        <f t="shared" si="0"/>
        <v>0</v>
      </c>
      <c r="H16" s="22"/>
    </row>
    <row r="17" spans="1:8" ht="12.75">
      <c r="A17" s="15" t="s">
        <v>24</v>
      </c>
      <c r="B17" s="16">
        <f t="shared" si="1"/>
        <v>14</v>
      </c>
      <c r="C17" s="17" t="s">
        <v>11</v>
      </c>
      <c r="D17" s="18">
        <v>642</v>
      </c>
      <c r="E17" s="19"/>
      <c r="F17" s="20"/>
      <c r="G17" s="21">
        <f t="shared" si="0"/>
        <v>0</v>
      </c>
      <c r="H17" s="22"/>
    </row>
    <row r="18" spans="1:8" ht="12.75">
      <c r="A18" s="30" t="s">
        <v>25</v>
      </c>
      <c r="B18" s="31">
        <f t="shared" si="1"/>
        <v>15</v>
      </c>
      <c r="C18" s="32" t="s">
        <v>11</v>
      </c>
      <c r="D18" s="33">
        <v>642</v>
      </c>
      <c r="E18" s="116"/>
      <c r="F18" s="124"/>
      <c r="G18" s="34">
        <f t="shared" si="0"/>
        <v>0</v>
      </c>
      <c r="H18" s="125"/>
    </row>
    <row r="19" spans="1:16" ht="19.5" customHeight="1">
      <c r="A19" s="35" t="s">
        <v>26</v>
      </c>
      <c r="B19" s="35"/>
      <c r="C19" s="35"/>
      <c r="D19" s="35"/>
      <c r="E19" s="35"/>
      <c r="F19" s="35"/>
      <c r="G19" s="35"/>
      <c r="H19" s="35"/>
      <c r="I19" s="35"/>
      <c r="J19" s="35"/>
      <c r="K19" s="35"/>
      <c r="L19" s="35"/>
      <c r="M19" s="35"/>
      <c r="N19" s="35"/>
      <c r="O19" s="35"/>
      <c r="P19" s="35"/>
    </row>
    <row r="20" spans="1:16" ht="12.75" customHeight="1">
      <c r="A20" s="7" t="s">
        <v>2</v>
      </c>
      <c r="B20" s="8" t="s">
        <v>3</v>
      </c>
      <c r="C20" s="9" t="s">
        <v>4</v>
      </c>
      <c r="D20" s="10" t="s">
        <v>5</v>
      </c>
      <c r="E20" s="36" t="s">
        <v>6</v>
      </c>
      <c r="F20" s="36"/>
      <c r="G20" s="36"/>
      <c r="H20" s="36" t="s">
        <v>7</v>
      </c>
      <c r="I20" s="36"/>
      <c r="J20" s="36"/>
      <c r="K20" s="36" t="s">
        <v>8</v>
      </c>
      <c r="L20" s="36"/>
      <c r="M20" s="36"/>
      <c r="N20" s="36" t="s">
        <v>9</v>
      </c>
      <c r="O20" s="36"/>
      <c r="P20" s="36"/>
    </row>
    <row r="21" spans="1:16" ht="12.75" customHeight="1">
      <c r="A21" s="7"/>
      <c r="B21" s="8"/>
      <c r="C21" s="9"/>
      <c r="D21" s="10"/>
      <c r="E21" s="37" t="s">
        <v>27</v>
      </c>
      <c r="F21" s="38" t="s">
        <v>28</v>
      </c>
      <c r="G21" s="38"/>
      <c r="H21" s="39" t="s">
        <v>27</v>
      </c>
      <c r="I21" s="38" t="s">
        <v>28</v>
      </c>
      <c r="J21" s="38"/>
      <c r="K21" s="40" t="s">
        <v>27</v>
      </c>
      <c r="L21" s="38" t="s">
        <v>28</v>
      </c>
      <c r="M21" s="38"/>
      <c r="N21" s="39" t="s">
        <v>27</v>
      </c>
      <c r="O21" s="38" t="s">
        <v>28</v>
      </c>
      <c r="P21" s="38"/>
    </row>
    <row r="22" spans="1:16" ht="12.75">
      <c r="A22" s="7"/>
      <c r="B22" s="8"/>
      <c r="C22" s="9"/>
      <c r="D22" s="10"/>
      <c r="E22" s="37"/>
      <c r="F22" s="41" t="s">
        <v>29</v>
      </c>
      <c r="G22" s="38" t="s">
        <v>30</v>
      </c>
      <c r="H22" s="39"/>
      <c r="I22" s="41" t="s">
        <v>29</v>
      </c>
      <c r="J22" s="38" t="s">
        <v>30</v>
      </c>
      <c r="K22" s="40"/>
      <c r="L22" s="41" t="s">
        <v>29</v>
      </c>
      <c r="M22" s="38" t="s">
        <v>30</v>
      </c>
      <c r="N22" s="39"/>
      <c r="O22" s="41" t="s">
        <v>29</v>
      </c>
      <c r="P22" s="38" t="s">
        <v>30</v>
      </c>
    </row>
    <row r="23" spans="1:60" ht="12.75">
      <c r="A23" s="42" t="s">
        <v>31</v>
      </c>
      <c r="B23" s="43" t="s">
        <v>32</v>
      </c>
      <c r="C23" s="44" t="s">
        <v>11</v>
      </c>
      <c r="D23" s="45" t="s">
        <v>33</v>
      </c>
      <c r="E23" s="46"/>
      <c r="F23" s="47" t="s">
        <v>34</v>
      </c>
      <c r="G23" s="48" t="s">
        <v>34</v>
      </c>
      <c r="H23" s="49"/>
      <c r="I23" s="47" t="s">
        <v>34</v>
      </c>
      <c r="J23" s="48" t="s">
        <v>34</v>
      </c>
      <c r="K23" s="50">
        <f>N23-H23</f>
        <v>0</v>
      </c>
      <c r="L23" s="47" t="s">
        <v>34</v>
      </c>
      <c r="M23" s="48" t="s">
        <v>34</v>
      </c>
      <c r="N23" s="51"/>
      <c r="O23" s="47" t="s">
        <v>34</v>
      </c>
      <c r="P23" s="48" t="s">
        <v>34</v>
      </c>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3"/>
      <c r="BA23" s="53"/>
      <c r="BB23" s="53"/>
      <c r="BC23" s="53"/>
      <c r="BD23" s="53"/>
      <c r="BE23" s="53"/>
      <c r="BF23" s="53"/>
      <c r="BG23" s="53"/>
      <c r="BH23" s="53"/>
    </row>
    <row r="24" spans="1:60" ht="12.75">
      <c r="A24" s="42" t="s">
        <v>35</v>
      </c>
      <c r="B24" s="43" t="s">
        <v>36</v>
      </c>
      <c r="C24" s="44" t="s">
        <v>11</v>
      </c>
      <c r="D24" s="45" t="s">
        <v>33</v>
      </c>
      <c r="E24" s="46"/>
      <c r="F24" s="54" t="s">
        <v>34</v>
      </c>
      <c r="G24" s="55" t="s">
        <v>34</v>
      </c>
      <c r="H24" s="49"/>
      <c r="I24" s="54" t="s">
        <v>34</v>
      </c>
      <c r="J24" s="55" t="s">
        <v>34</v>
      </c>
      <c r="K24" s="56">
        <f>N24-H24</f>
        <v>0</v>
      </c>
      <c r="L24" s="54" t="s">
        <v>34</v>
      </c>
      <c r="M24" s="55" t="s">
        <v>34</v>
      </c>
      <c r="N24" s="51"/>
      <c r="O24" s="54" t="s">
        <v>34</v>
      </c>
      <c r="P24" s="55" t="s">
        <v>34</v>
      </c>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3"/>
      <c r="BA24" s="53"/>
      <c r="BB24" s="53"/>
      <c r="BC24" s="53"/>
      <c r="BD24" s="53"/>
      <c r="BE24" s="53"/>
      <c r="BF24" s="53"/>
      <c r="BG24" s="53"/>
      <c r="BH24" s="53"/>
    </row>
    <row r="25" spans="1:60" ht="12.75">
      <c r="A25" s="42" t="s">
        <v>37</v>
      </c>
      <c r="B25" s="43" t="s">
        <v>38</v>
      </c>
      <c r="C25" s="44" t="s">
        <v>11</v>
      </c>
      <c r="D25" s="45" t="s">
        <v>33</v>
      </c>
      <c r="E25" s="46"/>
      <c r="F25" s="54" t="s">
        <v>34</v>
      </c>
      <c r="G25" s="55" t="s">
        <v>34</v>
      </c>
      <c r="H25" s="49"/>
      <c r="I25" s="54" t="s">
        <v>34</v>
      </c>
      <c r="J25" s="55" t="s">
        <v>34</v>
      </c>
      <c r="K25" s="56">
        <f>N25-H25</f>
        <v>0</v>
      </c>
      <c r="L25" s="54" t="s">
        <v>34</v>
      </c>
      <c r="M25" s="55" t="s">
        <v>34</v>
      </c>
      <c r="N25" s="51"/>
      <c r="O25" s="54" t="s">
        <v>34</v>
      </c>
      <c r="P25" s="55" t="s">
        <v>34</v>
      </c>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3"/>
      <c r="BA25" s="53"/>
      <c r="BB25" s="53"/>
      <c r="BC25" s="53"/>
      <c r="BD25" s="53"/>
      <c r="BE25" s="53"/>
      <c r="BF25" s="53"/>
      <c r="BG25" s="53"/>
      <c r="BH25" s="53"/>
    </row>
    <row r="26" spans="1:60" ht="12.75">
      <c r="A26" s="42" t="s">
        <v>39</v>
      </c>
      <c r="B26" s="57" t="s">
        <v>40</v>
      </c>
      <c r="C26" s="58" t="s">
        <v>11</v>
      </c>
      <c r="D26" s="45" t="s">
        <v>33</v>
      </c>
      <c r="E26" s="56">
        <f aca="true" t="shared" si="2" ref="E26:E56">F26+G26</f>
        <v>0</v>
      </c>
      <c r="F26" s="59"/>
      <c r="G26" s="59"/>
      <c r="H26" s="56">
        <f aca="true" t="shared" si="3" ref="H26:H56">I26+J26</f>
        <v>0</v>
      </c>
      <c r="I26" s="49"/>
      <c r="J26" s="49"/>
      <c r="K26" s="56">
        <f>N26-H26</f>
        <v>0</v>
      </c>
      <c r="L26" s="54">
        <f>O26-I26</f>
        <v>0</v>
      </c>
      <c r="M26" s="55">
        <f>P26-J26</f>
        <v>0</v>
      </c>
      <c r="N26" s="56">
        <f aca="true" t="shared" si="4" ref="N26:N56">O26+P26</f>
        <v>0</v>
      </c>
      <c r="O26" s="49"/>
      <c r="P26" s="60"/>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3"/>
      <c r="BA26" s="53"/>
      <c r="BB26" s="53"/>
      <c r="BC26" s="53"/>
      <c r="BD26" s="53"/>
      <c r="BE26" s="53"/>
      <c r="BF26" s="53"/>
      <c r="BG26" s="53"/>
      <c r="BH26" s="53"/>
    </row>
    <row r="27" spans="1:60" ht="12.75">
      <c r="A27" s="61" t="s">
        <v>41</v>
      </c>
      <c r="B27" s="62" t="s">
        <v>42</v>
      </c>
      <c r="C27" s="63" t="s">
        <v>11</v>
      </c>
      <c r="D27" s="64" t="s">
        <v>33</v>
      </c>
      <c r="E27" s="65">
        <f t="shared" si="2"/>
        <v>0</v>
      </c>
      <c r="F27" s="66">
        <f>F28+F29+F30</f>
        <v>0</v>
      </c>
      <c r="G27" s="67">
        <f>G28+G29+G30</f>
        <v>0</v>
      </c>
      <c r="H27" s="65">
        <f t="shared" si="3"/>
        <v>0</v>
      </c>
      <c r="I27" s="66">
        <f>I28+I29+I30</f>
        <v>0</v>
      </c>
      <c r="J27" s="67">
        <f>J28+J29+J30</f>
        <v>0</v>
      </c>
      <c r="K27" s="65">
        <f>L27+M27</f>
        <v>0</v>
      </c>
      <c r="L27" s="66">
        <f>L28+L29+L30</f>
        <v>0</v>
      </c>
      <c r="M27" s="67">
        <f>M28+M29+M30</f>
        <v>0</v>
      </c>
      <c r="N27" s="65">
        <f t="shared" si="4"/>
        <v>0</v>
      </c>
      <c r="O27" s="66">
        <f>O28+O29+O30</f>
        <v>0</v>
      </c>
      <c r="P27" s="67">
        <f>P28+P29+P30</f>
        <v>0</v>
      </c>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3"/>
      <c r="BA27" s="53"/>
      <c r="BB27" s="53"/>
      <c r="BC27" s="53"/>
      <c r="BD27" s="53"/>
      <c r="BE27" s="53"/>
      <c r="BF27" s="53"/>
      <c r="BG27" s="53"/>
      <c r="BH27" s="53"/>
    </row>
    <row r="28" spans="1:60" ht="12.75">
      <c r="A28" s="42" t="s">
        <v>43</v>
      </c>
      <c r="B28" s="57" t="s">
        <v>44</v>
      </c>
      <c r="C28" s="58" t="s">
        <v>11</v>
      </c>
      <c r="D28" s="45" t="s">
        <v>33</v>
      </c>
      <c r="E28" s="56">
        <f t="shared" si="2"/>
        <v>0</v>
      </c>
      <c r="F28" s="59"/>
      <c r="G28" s="59"/>
      <c r="H28" s="56">
        <f t="shared" si="3"/>
        <v>0</v>
      </c>
      <c r="I28" s="49"/>
      <c r="J28" s="49"/>
      <c r="K28" s="56">
        <f aca="true" t="shared" si="5" ref="K28:M32">N28-H28</f>
        <v>0</v>
      </c>
      <c r="L28" s="54">
        <f t="shared" si="5"/>
        <v>0</v>
      </c>
      <c r="M28" s="55">
        <f t="shared" si="5"/>
        <v>0</v>
      </c>
      <c r="N28" s="56">
        <f t="shared" si="4"/>
        <v>0</v>
      </c>
      <c r="O28" s="49"/>
      <c r="P28" s="60"/>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53"/>
      <c r="BA28" s="53"/>
      <c r="BB28" s="53"/>
      <c r="BC28" s="53"/>
      <c r="BD28" s="53"/>
      <c r="BE28" s="53"/>
      <c r="BF28" s="53"/>
      <c r="BG28" s="53"/>
      <c r="BH28" s="53"/>
    </row>
    <row r="29" spans="1:60" ht="12.75">
      <c r="A29" s="42" t="s">
        <v>45</v>
      </c>
      <c r="B29" s="43" t="s">
        <v>46</v>
      </c>
      <c r="C29" s="44" t="s">
        <v>11</v>
      </c>
      <c r="D29" s="69" t="s">
        <v>33</v>
      </c>
      <c r="E29" s="56">
        <f t="shared" si="2"/>
        <v>0</v>
      </c>
      <c r="F29" s="126"/>
      <c r="G29" s="126"/>
      <c r="H29" s="56">
        <f t="shared" si="3"/>
        <v>0</v>
      </c>
      <c r="I29" s="49"/>
      <c r="J29" s="49"/>
      <c r="K29" s="56">
        <f t="shared" si="5"/>
        <v>0</v>
      </c>
      <c r="L29" s="54">
        <f t="shared" si="5"/>
        <v>0</v>
      </c>
      <c r="M29" s="55">
        <f t="shared" si="5"/>
        <v>0</v>
      </c>
      <c r="N29" s="56">
        <f t="shared" si="4"/>
        <v>0</v>
      </c>
      <c r="O29" s="49"/>
      <c r="P29" s="60"/>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53"/>
      <c r="BA29" s="53"/>
      <c r="BB29" s="53"/>
      <c r="BC29" s="53"/>
      <c r="BD29" s="53"/>
      <c r="BE29" s="53"/>
      <c r="BF29" s="53"/>
      <c r="BG29" s="53"/>
      <c r="BH29" s="53"/>
    </row>
    <row r="30" spans="1:60" ht="15" customHeight="1">
      <c r="A30" s="42" t="s">
        <v>47</v>
      </c>
      <c r="B30" s="43" t="s">
        <v>48</v>
      </c>
      <c r="C30" s="44" t="s">
        <v>11</v>
      </c>
      <c r="D30" s="45" t="s">
        <v>33</v>
      </c>
      <c r="E30" s="56">
        <f t="shared" si="2"/>
        <v>0</v>
      </c>
      <c r="F30" s="126"/>
      <c r="G30" s="126"/>
      <c r="H30" s="56">
        <f t="shared" si="3"/>
        <v>0</v>
      </c>
      <c r="I30" s="49"/>
      <c r="J30" s="49"/>
      <c r="K30" s="56">
        <f t="shared" si="5"/>
        <v>0</v>
      </c>
      <c r="L30" s="54">
        <f t="shared" si="5"/>
        <v>0</v>
      </c>
      <c r="M30" s="55">
        <f t="shared" si="5"/>
        <v>0</v>
      </c>
      <c r="N30" s="56">
        <f t="shared" si="4"/>
        <v>0</v>
      </c>
      <c r="O30" s="49"/>
      <c r="P30" s="60"/>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53"/>
      <c r="BA30" s="53"/>
      <c r="BB30" s="53"/>
      <c r="BC30" s="53"/>
      <c r="BD30" s="53"/>
      <c r="BE30" s="53"/>
      <c r="BF30" s="53"/>
      <c r="BG30" s="53"/>
      <c r="BH30" s="53"/>
    </row>
    <row r="31" spans="1:60" ht="12.75">
      <c r="A31" s="42" t="s">
        <v>49</v>
      </c>
      <c r="B31" s="43" t="s">
        <v>50</v>
      </c>
      <c r="C31" s="44" t="s">
        <v>11</v>
      </c>
      <c r="D31" s="45" t="s">
        <v>33</v>
      </c>
      <c r="E31" s="56">
        <f t="shared" si="2"/>
        <v>0</v>
      </c>
      <c r="F31" s="126"/>
      <c r="G31" s="126"/>
      <c r="H31" s="56">
        <f t="shared" si="3"/>
        <v>0</v>
      </c>
      <c r="I31" s="49"/>
      <c r="J31" s="49"/>
      <c r="K31" s="56">
        <f t="shared" si="5"/>
        <v>0</v>
      </c>
      <c r="L31" s="54">
        <f t="shared" si="5"/>
        <v>0</v>
      </c>
      <c r="M31" s="55">
        <f t="shared" si="5"/>
        <v>0</v>
      </c>
      <c r="N31" s="56">
        <f t="shared" si="4"/>
        <v>0</v>
      </c>
      <c r="O31" s="49"/>
      <c r="P31" s="60"/>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3"/>
      <c r="BA31" s="53"/>
      <c r="BB31" s="53"/>
      <c r="BC31" s="53"/>
      <c r="BD31" s="53"/>
      <c r="BE31" s="53"/>
      <c r="BF31" s="53"/>
      <c r="BG31" s="53"/>
      <c r="BH31" s="53"/>
    </row>
    <row r="32" spans="1:60" ht="12.75">
      <c r="A32" s="42" t="s">
        <v>51</v>
      </c>
      <c r="B32" s="43" t="s">
        <v>52</v>
      </c>
      <c r="C32" s="44" t="s">
        <v>11</v>
      </c>
      <c r="D32" s="45" t="s">
        <v>33</v>
      </c>
      <c r="E32" s="56">
        <f t="shared" si="2"/>
        <v>0</v>
      </c>
      <c r="F32" s="127"/>
      <c r="G32" s="127"/>
      <c r="H32" s="56">
        <f t="shared" si="3"/>
        <v>0</v>
      </c>
      <c r="I32" s="49"/>
      <c r="J32" s="49"/>
      <c r="K32" s="56">
        <f t="shared" si="5"/>
        <v>0</v>
      </c>
      <c r="L32" s="54">
        <f t="shared" si="5"/>
        <v>0</v>
      </c>
      <c r="M32" s="55">
        <f t="shared" si="5"/>
        <v>0</v>
      </c>
      <c r="N32" s="56">
        <f t="shared" si="4"/>
        <v>0</v>
      </c>
      <c r="O32" s="49"/>
      <c r="P32" s="60"/>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3"/>
      <c r="BA32" s="53"/>
      <c r="BB32" s="53"/>
      <c r="BC32" s="53"/>
      <c r="BD32" s="53"/>
      <c r="BE32" s="53"/>
      <c r="BF32" s="53"/>
      <c r="BG32" s="53"/>
      <c r="BH32" s="53"/>
    </row>
    <row r="33" spans="1:60" ht="12.75">
      <c r="A33" s="61" t="s">
        <v>53</v>
      </c>
      <c r="B33" s="70" t="s">
        <v>54</v>
      </c>
      <c r="C33" s="71" t="s">
        <v>11</v>
      </c>
      <c r="D33" s="64" t="s">
        <v>33</v>
      </c>
      <c r="E33" s="65">
        <f t="shared" si="2"/>
        <v>0</v>
      </c>
      <c r="F33" s="66">
        <f>SUM(F34:F41)</f>
        <v>0</v>
      </c>
      <c r="G33" s="67">
        <f>SUM(G34:G41)</f>
        <v>0</v>
      </c>
      <c r="H33" s="65">
        <f t="shared" si="3"/>
        <v>0</v>
      </c>
      <c r="I33" s="66">
        <f>SUM(I34:I41)</f>
        <v>0</v>
      </c>
      <c r="J33" s="67">
        <f>SUM(J34:J41)</f>
        <v>0</v>
      </c>
      <c r="K33" s="65">
        <f>L33+M33</f>
        <v>0</v>
      </c>
      <c r="L33" s="66">
        <f>SUM(L34:L41)</f>
        <v>0</v>
      </c>
      <c r="M33" s="67">
        <f>SUM(M34:M41)</f>
        <v>0</v>
      </c>
      <c r="N33" s="65">
        <f t="shared" si="4"/>
        <v>0</v>
      </c>
      <c r="O33" s="66">
        <f>SUM(O34:O41)</f>
        <v>0</v>
      </c>
      <c r="P33" s="67">
        <f>SUM(P34:P41)</f>
        <v>0</v>
      </c>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3"/>
      <c r="BA33" s="53"/>
      <c r="BB33" s="53"/>
      <c r="BC33" s="53"/>
      <c r="BD33" s="53"/>
      <c r="BE33" s="53"/>
      <c r="BF33" s="53"/>
      <c r="BG33" s="53"/>
      <c r="BH33" s="53"/>
    </row>
    <row r="34" spans="1:60" ht="12.75">
      <c r="A34" s="42" t="s">
        <v>55</v>
      </c>
      <c r="B34" s="57" t="s">
        <v>56</v>
      </c>
      <c r="C34" s="58" t="s">
        <v>11</v>
      </c>
      <c r="D34" s="45" t="s">
        <v>33</v>
      </c>
      <c r="E34" s="56">
        <f t="shared" si="2"/>
        <v>0</v>
      </c>
      <c r="F34" s="59"/>
      <c r="G34" s="59"/>
      <c r="H34" s="56">
        <f t="shared" si="3"/>
        <v>0</v>
      </c>
      <c r="I34" s="49"/>
      <c r="J34" s="49"/>
      <c r="K34" s="56">
        <f aca="true" t="shared" si="6" ref="K34:M40">N34-H34</f>
        <v>0</v>
      </c>
      <c r="L34" s="54">
        <f t="shared" si="6"/>
        <v>0</v>
      </c>
      <c r="M34" s="55">
        <f t="shared" si="6"/>
        <v>0</v>
      </c>
      <c r="N34" s="56">
        <f t="shared" si="4"/>
        <v>0</v>
      </c>
      <c r="O34" s="49"/>
      <c r="P34" s="60"/>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53"/>
      <c r="BA34" s="53"/>
      <c r="BB34" s="53"/>
      <c r="BC34" s="53"/>
      <c r="BD34" s="53"/>
      <c r="BE34" s="53"/>
      <c r="BF34" s="53"/>
      <c r="BG34" s="53"/>
      <c r="BH34" s="53"/>
    </row>
    <row r="35" spans="1:60" ht="12.75">
      <c r="A35" s="42" t="s">
        <v>57</v>
      </c>
      <c r="B35" s="72" t="s">
        <v>58</v>
      </c>
      <c r="C35" s="73" t="s">
        <v>11</v>
      </c>
      <c r="D35" s="45" t="s">
        <v>33</v>
      </c>
      <c r="E35" s="56">
        <f t="shared" si="2"/>
        <v>0</v>
      </c>
      <c r="F35" s="76"/>
      <c r="G35" s="76"/>
      <c r="H35" s="56">
        <f t="shared" si="3"/>
        <v>0</v>
      </c>
      <c r="I35" s="49"/>
      <c r="J35" s="49"/>
      <c r="K35" s="56">
        <f t="shared" si="6"/>
        <v>0</v>
      </c>
      <c r="L35" s="54">
        <f t="shared" si="6"/>
        <v>0</v>
      </c>
      <c r="M35" s="55">
        <f t="shared" si="6"/>
        <v>0</v>
      </c>
      <c r="N35" s="56">
        <f t="shared" si="4"/>
        <v>0</v>
      </c>
      <c r="O35" s="49"/>
      <c r="P35" s="60"/>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53"/>
      <c r="BA35" s="53"/>
      <c r="BB35" s="53"/>
      <c r="BC35" s="53"/>
      <c r="BD35" s="53"/>
      <c r="BE35" s="53"/>
      <c r="BF35" s="53"/>
      <c r="BG35" s="53"/>
      <c r="BH35" s="53"/>
    </row>
    <row r="36" spans="1:60" ht="12.75">
      <c r="A36" s="42" t="s">
        <v>59</v>
      </c>
      <c r="B36" s="57" t="s">
        <v>60</v>
      </c>
      <c r="C36" s="58" t="s">
        <v>11</v>
      </c>
      <c r="D36" s="45" t="s">
        <v>33</v>
      </c>
      <c r="E36" s="56">
        <f t="shared" si="2"/>
        <v>0</v>
      </c>
      <c r="F36" s="59"/>
      <c r="G36" s="59"/>
      <c r="H36" s="56">
        <f t="shared" si="3"/>
        <v>0</v>
      </c>
      <c r="I36" s="49"/>
      <c r="J36" s="49"/>
      <c r="K36" s="56">
        <f t="shared" si="6"/>
        <v>0</v>
      </c>
      <c r="L36" s="54">
        <f t="shared" si="6"/>
        <v>0</v>
      </c>
      <c r="M36" s="55">
        <f t="shared" si="6"/>
        <v>0</v>
      </c>
      <c r="N36" s="56">
        <f t="shared" si="4"/>
        <v>0</v>
      </c>
      <c r="O36" s="49"/>
      <c r="P36" s="60"/>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53"/>
      <c r="BA36" s="53"/>
      <c r="BB36" s="53"/>
      <c r="BC36" s="53"/>
      <c r="BD36" s="53"/>
      <c r="BE36" s="53"/>
      <c r="BF36" s="53"/>
      <c r="BG36" s="53"/>
      <c r="BH36" s="53"/>
    </row>
    <row r="37" spans="1:16" ht="12.75">
      <c r="A37" s="42" t="s">
        <v>61</v>
      </c>
      <c r="B37" s="57" t="s">
        <v>62</v>
      </c>
      <c r="C37" s="58" t="s">
        <v>11</v>
      </c>
      <c r="D37" s="45" t="s">
        <v>33</v>
      </c>
      <c r="E37" s="56">
        <f t="shared" si="2"/>
        <v>0</v>
      </c>
      <c r="F37" s="59"/>
      <c r="G37" s="59"/>
      <c r="H37" s="56">
        <f t="shared" si="3"/>
        <v>0</v>
      </c>
      <c r="I37" s="49"/>
      <c r="J37" s="49"/>
      <c r="K37" s="56">
        <f t="shared" si="6"/>
        <v>0</v>
      </c>
      <c r="L37" s="54">
        <f t="shared" si="6"/>
        <v>0</v>
      </c>
      <c r="M37" s="55">
        <f t="shared" si="6"/>
        <v>0</v>
      </c>
      <c r="N37" s="56">
        <f t="shared" si="4"/>
        <v>0</v>
      </c>
      <c r="O37" s="49"/>
      <c r="P37" s="60"/>
    </row>
    <row r="38" spans="1:16" ht="12.75">
      <c r="A38" s="42" t="s">
        <v>63</v>
      </c>
      <c r="B38" s="57" t="s">
        <v>64</v>
      </c>
      <c r="C38" s="58" t="s">
        <v>11</v>
      </c>
      <c r="D38" s="45" t="s">
        <v>33</v>
      </c>
      <c r="E38" s="56">
        <f t="shared" si="2"/>
        <v>0</v>
      </c>
      <c r="F38" s="59"/>
      <c r="G38" s="59"/>
      <c r="H38" s="56">
        <f t="shared" si="3"/>
        <v>0</v>
      </c>
      <c r="I38" s="49"/>
      <c r="J38" s="49"/>
      <c r="K38" s="56">
        <f t="shared" si="6"/>
        <v>0</v>
      </c>
      <c r="L38" s="54">
        <f t="shared" si="6"/>
        <v>0</v>
      </c>
      <c r="M38" s="55">
        <f t="shared" si="6"/>
        <v>0</v>
      </c>
      <c r="N38" s="56">
        <f t="shared" si="4"/>
        <v>0</v>
      </c>
      <c r="O38" s="49"/>
      <c r="P38" s="60"/>
    </row>
    <row r="39" spans="1:16" ht="12.75">
      <c r="A39" s="42" t="s">
        <v>65</v>
      </c>
      <c r="B39" s="57" t="s">
        <v>66</v>
      </c>
      <c r="C39" s="58" t="s">
        <v>11</v>
      </c>
      <c r="D39" s="45" t="s">
        <v>33</v>
      </c>
      <c r="E39" s="56">
        <f t="shared" si="2"/>
        <v>0</v>
      </c>
      <c r="F39" s="59"/>
      <c r="G39" s="59"/>
      <c r="H39" s="56">
        <f t="shared" si="3"/>
        <v>0</v>
      </c>
      <c r="I39" s="49"/>
      <c r="J39" s="49"/>
      <c r="K39" s="56">
        <f t="shared" si="6"/>
        <v>0</v>
      </c>
      <c r="L39" s="54">
        <f t="shared" si="6"/>
        <v>0</v>
      </c>
      <c r="M39" s="55">
        <f t="shared" si="6"/>
        <v>0</v>
      </c>
      <c r="N39" s="56">
        <f t="shared" si="4"/>
        <v>0</v>
      </c>
      <c r="O39" s="49"/>
      <c r="P39" s="60"/>
    </row>
    <row r="40" spans="1:16" ht="12.75">
      <c r="A40" s="42" t="s">
        <v>67</v>
      </c>
      <c r="B40" s="57" t="s">
        <v>68</v>
      </c>
      <c r="C40" s="58" t="s">
        <v>11</v>
      </c>
      <c r="D40" s="45" t="s">
        <v>33</v>
      </c>
      <c r="E40" s="56">
        <f t="shared" si="2"/>
        <v>0</v>
      </c>
      <c r="F40" s="76"/>
      <c r="G40" s="76"/>
      <c r="H40" s="56">
        <f t="shared" si="3"/>
        <v>0</v>
      </c>
      <c r="I40" s="49"/>
      <c r="J40" s="49"/>
      <c r="K40" s="56">
        <f t="shared" si="6"/>
        <v>0</v>
      </c>
      <c r="L40" s="54">
        <f t="shared" si="6"/>
        <v>0</v>
      </c>
      <c r="M40" s="55">
        <f t="shared" si="6"/>
        <v>0</v>
      </c>
      <c r="N40" s="56">
        <f t="shared" si="4"/>
        <v>0</v>
      </c>
      <c r="O40" s="49"/>
      <c r="P40" s="60"/>
    </row>
    <row r="41" spans="1:16" ht="12.75">
      <c r="A41" s="61" t="s">
        <v>69</v>
      </c>
      <c r="B41" s="74" t="s">
        <v>70</v>
      </c>
      <c r="C41" s="75" t="s">
        <v>11</v>
      </c>
      <c r="D41" s="64" t="s">
        <v>33</v>
      </c>
      <c r="E41" s="65">
        <f t="shared" si="2"/>
        <v>0</v>
      </c>
      <c r="F41" s="28">
        <f>F42+F43+F44</f>
        <v>0</v>
      </c>
      <c r="G41" s="29">
        <f>G42+G43+G44</f>
        <v>0</v>
      </c>
      <c r="H41" s="65">
        <f t="shared" si="3"/>
        <v>0</v>
      </c>
      <c r="I41" s="28">
        <f>I42+I43+I44</f>
        <v>0</v>
      </c>
      <c r="J41" s="29">
        <f>J42+J43+J44</f>
        <v>0</v>
      </c>
      <c r="K41" s="65">
        <f>L41+M41</f>
        <v>0</v>
      </c>
      <c r="L41" s="28">
        <f>L42+L43+L44</f>
        <v>0</v>
      </c>
      <c r="M41" s="29">
        <f>M42+M43+M44</f>
        <v>0</v>
      </c>
      <c r="N41" s="65">
        <f t="shared" si="4"/>
        <v>0</v>
      </c>
      <c r="O41" s="28">
        <f>O42+O43+O44</f>
        <v>0</v>
      </c>
      <c r="P41" s="29">
        <f>P42+P43+P44</f>
        <v>0</v>
      </c>
    </row>
    <row r="42" spans="1:16" ht="12.75">
      <c r="A42" s="42" t="s">
        <v>71</v>
      </c>
      <c r="B42" s="57" t="s">
        <v>72</v>
      </c>
      <c r="C42" s="58" t="s">
        <v>11</v>
      </c>
      <c r="D42" s="45" t="s">
        <v>33</v>
      </c>
      <c r="E42" s="56">
        <f t="shared" si="2"/>
        <v>0</v>
      </c>
      <c r="F42" s="59"/>
      <c r="G42" s="59"/>
      <c r="H42" s="56">
        <f t="shared" si="3"/>
        <v>0</v>
      </c>
      <c r="I42" s="49"/>
      <c r="J42" s="49"/>
      <c r="K42" s="56">
        <f aca="true" t="shared" si="7" ref="K42:M44">N42-H42</f>
        <v>0</v>
      </c>
      <c r="L42" s="54">
        <f t="shared" si="7"/>
        <v>0</v>
      </c>
      <c r="M42" s="55">
        <f t="shared" si="7"/>
        <v>0</v>
      </c>
      <c r="N42" s="56">
        <f t="shared" si="4"/>
        <v>0</v>
      </c>
      <c r="O42" s="49"/>
      <c r="P42" s="60"/>
    </row>
    <row r="43" spans="1:16" ht="12.75">
      <c r="A43" s="42" t="s">
        <v>73</v>
      </c>
      <c r="B43" s="57" t="s">
        <v>74</v>
      </c>
      <c r="C43" s="58" t="s">
        <v>11</v>
      </c>
      <c r="D43" s="45" t="s">
        <v>33</v>
      </c>
      <c r="E43" s="56">
        <f t="shared" si="2"/>
        <v>0</v>
      </c>
      <c r="F43" s="59"/>
      <c r="G43" s="59"/>
      <c r="H43" s="56">
        <f t="shared" si="3"/>
        <v>0</v>
      </c>
      <c r="I43" s="49"/>
      <c r="J43" s="49"/>
      <c r="K43" s="56">
        <f t="shared" si="7"/>
        <v>0</v>
      </c>
      <c r="L43" s="54">
        <f t="shared" si="7"/>
        <v>0</v>
      </c>
      <c r="M43" s="55">
        <f t="shared" si="7"/>
        <v>0</v>
      </c>
      <c r="N43" s="56">
        <f t="shared" si="4"/>
        <v>0</v>
      </c>
      <c r="O43" s="49"/>
      <c r="P43" s="60"/>
    </row>
    <row r="44" spans="1:16" ht="12.75">
      <c r="A44" s="42" t="s">
        <v>75</v>
      </c>
      <c r="B44" s="57" t="s">
        <v>76</v>
      </c>
      <c r="C44" s="58" t="s">
        <v>11</v>
      </c>
      <c r="D44" s="45" t="s">
        <v>33</v>
      </c>
      <c r="E44" s="56">
        <f t="shared" si="2"/>
        <v>0</v>
      </c>
      <c r="F44" s="76"/>
      <c r="G44" s="76"/>
      <c r="H44" s="56">
        <f t="shared" si="3"/>
        <v>0</v>
      </c>
      <c r="I44" s="49"/>
      <c r="J44" s="49"/>
      <c r="K44" s="56">
        <f t="shared" si="7"/>
        <v>0</v>
      </c>
      <c r="L44" s="54">
        <f t="shared" si="7"/>
        <v>0</v>
      </c>
      <c r="M44" s="55">
        <f t="shared" si="7"/>
        <v>0</v>
      </c>
      <c r="N44" s="56">
        <f t="shared" si="4"/>
        <v>0</v>
      </c>
      <c r="O44" s="49"/>
      <c r="P44" s="60"/>
    </row>
    <row r="45" spans="1:16" ht="12.75">
      <c r="A45" s="77" t="s">
        <v>77</v>
      </c>
      <c r="B45" s="74" t="s">
        <v>78</v>
      </c>
      <c r="C45" s="75" t="s">
        <v>79</v>
      </c>
      <c r="D45" s="64" t="s">
        <v>80</v>
      </c>
      <c r="E45" s="65">
        <f t="shared" si="2"/>
        <v>0</v>
      </c>
      <c r="F45" s="28">
        <f>F46+F47+F48</f>
        <v>0</v>
      </c>
      <c r="G45" s="29">
        <f>G46+G47+G48</f>
        <v>0</v>
      </c>
      <c r="H45" s="65">
        <f t="shared" si="3"/>
        <v>0</v>
      </c>
      <c r="I45" s="28">
        <f>I46+I47+I48</f>
        <v>0</v>
      </c>
      <c r="J45" s="29">
        <f>J46+J47+J48</f>
        <v>0</v>
      </c>
      <c r="K45" s="65">
        <f>L45+M45</f>
        <v>0</v>
      </c>
      <c r="L45" s="28">
        <f>L46+L47+L48</f>
        <v>0</v>
      </c>
      <c r="M45" s="29">
        <f>M46+M47+M48</f>
        <v>0</v>
      </c>
      <c r="N45" s="65">
        <f t="shared" si="4"/>
        <v>0</v>
      </c>
      <c r="O45" s="28">
        <f>O46+O47+O48</f>
        <v>0</v>
      </c>
      <c r="P45" s="29">
        <f>P46+P47+P48</f>
        <v>0</v>
      </c>
    </row>
    <row r="46" spans="1:16" ht="12.75">
      <c r="A46" s="42" t="s">
        <v>71</v>
      </c>
      <c r="B46" s="57" t="s">
        <v>81</v>
      </c>
      <c r="C46" s="58" t="s">
        <v>79</v>
      </c>
      <c r="D46" s="45" t="s">
        <v>80</v>
      </c>
      <c r="E46" s="56">
        <f t="shared" si="2"/>
        <v>0</v>
      </c>
      <c r="F46" s="59"/>
      <c r="G46" s="59"/>
      <c r="H46" s="56">
        <f t="shared" si="3"/>
        <v>0</v>
      </c>
      <c r="I46" s="49"/>
      <c r="J46" s="49"/>
      <c r="K46" s="56">
        <f aca="true" t="shared" si="8" ref="K46:M51">N46-H46</f>
        <v>0</v>
      </c>
      <c r="L46" s="54">
        <f t="shared" si="8"/>
        <v>0</v>
      </c>
      <c r="M46" s="55">
        <f t="shared" si="8"/>
        <v>0</v>
      </c>
      <c r="N46" s="56">
        <f t="shared" si="4"/>
        <v>0</v>
      </c>
      <c r="O46" s="49"/>
      <c r="P46" s="60"/>
    </row>
    <row r="47" spans="1:16" ht="12.75">
      <c r="A47" s="42" t="s">
        <v>73</v>
      </c>
      <c r="B47" s="57" t="s">
        <v>82</v>
      </c>
      <c r="C47" s="58" t="s">
        <v>79</v>
      </c>
      <c r="D47" s="45" t="s">
        <v>80</v>
      </c>
      <c r="E47" s="56">
        <f t="shared" si="2"/>
        <v>0</v>
      </c>
      <c r="F47" s="59"/>
      <c r="G47" s="59"/>
      <c r="H47" s="56">
        <f t="shared" si="3"/>
        <v>0</v>
      </c>
      <c r="I47" s="49"/>
      <c r="J47" s="49"/>
      <c r="K47" s="56">
        <f t="shared" si="8"/>
        <v>0</v>
      </c>
      <c r="L47" s="54">
        <f t="shared" si="8"/>
        <v>0</v>
      </c>
      <c r="M47" s="55">
        <f t="shared" si="8"/>
        <v>0</v>
      </c>
      <c r="N47" s="56">
        <f t="shared" si="4"/>
        <v>0</v>
      </c>
      <c r="O47" s="49"/>
      <c r="P47" s="60"/>
    </row>
    <row r="48" spans="1:16" ht="12.75">
      <c r="A48" s="42" t="s">
        <v>75</v>
      </c>
      <c r="B48" s="57" t="s">
        <v>83</v>
      </c>
      <c r="C48" s="58" t="s">
        <v>79</v>
      </c>
      <c r="D48" s="45" t="s">
        <v>80</v>
      </c>
      <c r="E48" s="56">
        <f t="shared" si="2"/>
        <v>0</v>
      </c>
      <c r="F48" s="76"/>
      <c r="G48" s="76"/>
      <c r="H48" s="56">
        <f t="shared" si="3"/>
        <v>0</v>
      </c>
      <c r="I48" s="49"/>
      <c r="J48" s="49"/>
      <c r="K48" s="56">
        <f t="shared" si="8"/>
        <v>0</v>
      </c>
      <c r="L48" s="54">
        <f t="shared" si="8"/>
        <v>0</v>
      </c>
      <c r="M48" s="55">
        <f t="shared" si="8"/>
        <v>0</v>
      </c>
      <c r="N48" s="56">
        <f t="shared" si="4"/>
        <v>0</v>
      </c>
      <c r="O48" s="49"/>
      <c r="P48" s="60"/>
    </row>
    <row r="49" spans="1:16" ht="12.75">
      <c r="A49" s="42" t="s">
        <v>84</v>
      </c>
      <c r="B49" s="57" t="s">
        <v>85</v>
      </c>
      <c r="C49" s="58" t="s">
        <v>79</v>
      </c>
      <c r="D49" s="45" t="s">
        <v>80</v>
      </c>
      <c r="E49" s="56">
        <f t="shared" si="2"/>
        <v>0</v>
      </c>
      <c r="F49" s="59"/>
      <c r="G49" s="59"/>
      <c r="H49" s="56">
        <f t="shared" si="3"/>
        <v>0</v>
      </c>
      <c r="I49" s="49"/>
      <c r="J49" s="49"/>
      <c r="K49" s="56">
        <f t="shared" si="8"/>
        <v>0</v>
      </c>
      <c r="L49" s="54">
        <f t="shared" si="8"/>
        <v>0</v>
      </c>
      <c r="M49" s="55">
        <f t="shared" si="8"/>
        <v>0</v>
      </c>
      <c r="N49" s="56">
        <f t="shared" si="4"/>
        <v>0</v>
      </c>
      <c r="O49" s="49"/>
      <c r="P49" s="60"/>
    </row>
    <row r="50" spans="1:16" ht="12.75">
      <c r="A50" s="42" t="s">
        <v>86</v>
      </c>
      <c r="B50" s="57" t="s">
        <v>87</v>
      </c>
      <c r="C50" s="58" t="s">
        <v>11</v>
      </c>
      <c r="D50" s="69" t="s">
        <v>33</v>
      </c>
      <c r="E50" s="56">
        <f t="shared" si="2"/>
        <v>0</v>
      </c>
      <c r="F50" s="126"/>
      <c r="G50" s="126"/>
      <c r="H50" s="56">
        <f t="shared" si="3"/>
        <v>0</v>
      </c>
      <c r="I50" s="49"/>
      <c r="J50" s="49"/>
      <c r="K50" s="56">
        <f t="shared" si="8"/>
        <v>0</v>
      </c>
      <c r="L50" s="54">
        <f t="shared" si="8"/>
        <v>0</v>
      </c>
      <c r="M50" s="55">
        <f t="shared" si="8"/>
        <v>0</v>
      </c>
      <c r="N50" s="56">
        <f t="shared" si="4"/>
        <v>0</v>
      </c>
      <c r="O50" s="49"/>
      <c r="P50" s="60"/>
    </row>
    <row r="51" spans="1:16" ht="12.75">
      <c r="A51" s="42" t="s">
        <v>88</v>
      </c>
      <c r="B51" s="57" t="s">
        <v>89</v>
      </c>
      <c r="C51" s="58" t="s">
        <v>11</v>
      </c>
      <c r="D51" s="45" t="s">
        <v>33</v>
      </c>
      <c r="E51" s="56">
        <f t="shared" si="2"/>
        <v>0</v>
      </c>
      <c r="F51" s="126"/>
      <c r="G51" s="126"/>
      <c r="H51" s="56">
        <f t="shared" si="3"/>
        <v>0</v>
      </c>
      <c r="I51" s="49"/>
      <c r="J51" s="49"/>
      <c r="K51" s="56">
        <f t="shared" si="8"/>
        <v>0</v>
      </c>
      <c r="L51" s="54">
        <f t="shared" si="8"/>
        <v>0</v>
      </c>
      <c r="M51" s="55">
        <f t="shared" si="8"/>
        <v>0</v>
      </c>
      <c r="N51" s="56">
        <f t="shared" si="4"/>
        <v>0</v>
      </c>
      <c r="O51" s="49"/>
      <c r="P51" s="60"/>
    </row>
    <row r="52" spans="1:16" ht="12.75">
      <c r="A52" s="78" t="s">
        <v>90</v>
      </c>
      <c r="B52" s="74" t="s">
        <v>91</v>
      </c>
      <c r="C52" s="75" t="s">
        <v>11</v>
      </c>
      <c r="D52" s="79" t="s">
        <v>33</v>
      </c>
      <c r="E52" s="65">
        <f t="shared" si="2"/>
        <v>0</v>
      </c>
      <c r="F52" s="28">
        <f>F53+F54+F55</f>
        <v>0</v>
      </c>
      <c r="G52" s="29">
        <f>G53+G54+G55</f>
        <v>0</v>
      </c>
      <c r="H52" s="65">
        <f t="shared" si="3"/>
        <v>0</v>
      </c>
      <c r="I52" s="28">
        <f>I53+I54+I55</f>
        <v>0</v>
      </c>
      <c r="J52" s="29">
        <f>J53+J54+J55</f>
        <v>0</v>
      </c>
      <c r="K52" s="65">
        <f>L52+M52</f>
        <v>0</v>
      </c>
      <c r="L52" s="28">
        <f>L53+L54+L55</f>
        <v>0</v>
      </c>
      <c r="M52" s="29">
        <f>M53+M54+M55</f>
        <v>0</v>
      </c>
      <c r="N52" s="65">
        <f t="shared" si="4"/>
        <v>0</v>
      </c>
      <c r="O52" s="28">
        <f>O53+O54+O55</f>
        <v>0</v>
      </c>
      <c r="P52" s="29">
        <f>P53+P54+P55</f>
        <v>0</v>
      </c>
    </row>
    <row r="53" spans="1:16" ht="12.75">
      <c r="A53" s="42" t="s">
        <v>92</v>
      </c>
      <c r="B53" s="57" t="s">
        <v>93</v>
      </c>
      <c r="C53" s="58" t="s">
        <v>11</v>
      </c>
      <c r="D53" s="45" t="s">
        <v>33</v>
      </c>
      <c r="E53" s="56">
        <f t="shared" si="2"/>
        <v>0</v>
      </c>
      <c r="F53" s="76"/>
      <c r="G53" s="76"/>
      <c r="H53" s="56">
        <f t="shared" si="3"/>
        <v>0</v>
      </c>
      <c r="I53" s="49"/>
      <c r="J53" s="49"/>
      <c r="K53" s="56">
        <f aca="true" t="shared" si="9" ref="K53:M56">N53-H53</f>
        <v>0</v>
      </c>
      <c r="L53" s="54">
        <f t="shared" si="9"/>
        <v>0</v>
      </c>
      <c r="M53" s="55">
        <f t="shared" si="9"/>
        <v>0</v>
      </c>
      <c r="N53" s="56">
        <f t="shared" si="4"/>
        <v>0</v>
      </c>
      <c r="O53" s="49"/>
      <c r="P53" s="60"/>
    </row>
    <row r="54" spans="1:16" ht="12.75">
      <c r="A54" s="42" t="s">
        <v>94</v>
      </c>
      <c r="B54" s="57" t="s">
        <v>95</v>
      </c>
      <c r="C54" s="58" t="s">
        <v>11</v>
      </c>
      <c r="D54" s="45" t="s">
        <v>33</v>
      </c>
      <c r="E54" s="56">
        <f t="shared" si="2"/>
        <v>0</v>
      </c>
      <c r="F54" s="59"/>
      <c r="G54" s="59"/>
      <c r="H54" s="56">
        <f t="shared" si="3"/>
        <v>0</v>
      </c>
      <c r="I54" s="49"/>
      <c r="J54" s="49"/>
      <c r="K54" s="56">
        <f t="shared" si="9"/>
        <v>0</v>
      </c>
      <c r="L54" s="54">
        <f t="shared" si="9"/>
        <v>0</v>
      </c>
      <c r="M54" s="55">
        <f t="shared" si="9"/>
        <v>0</v>
      </c>
      <c r="N54" s="56">
        <f t="shared" si="4"/>
        <v>0</v>
      </c>
      <c r="O54" s="49"/>
      <c r="P54" s="60"/>
    </row>
    <row r="55" spans="1:16" ht="12.75">
      <c r="A55" s="42" t="s">
        <v>96</v>
      </c>
      <c r="B55" s="57" t="s">
        <v>97</v>
      </c>
      <c r="C55" s="58" t="s">
        <v>11</v>
      </c>
      <c r="D55" s="45" t="s">
        <v>33</v>
      </c>
      <c r="E55" s="56">
        <f t="shared" si="2"/>
        <v>0</v>
      </c>
      <c r="F55" s="126"/>
      <c r="G55" s="126"/>
      <c r="H55" s="56">
        <f t="shared" si="3"/>
        <v>0</v>
      </c>
      <c r="I55" s="49"/>
      <c r="J55" s="49"/>
      <c r="K55" s="56">
        <f t="shared" si="9"/>
        <v>0</v>
      </c>
      <c r="L55" s="54">
        <f t="shared" si="9"/>
        <v>0</v>
      </c>
      <c r="M55" s="55">
        <f t="shared" si="9"/>
        <v>0</v>
      </c>
      <c r="N55" s="56">
        <f t="shared" si="4"/>
        <v>0</v>
      </c>
      <c r="O55" s="49"/>
      <c r="P55" s="60"/>
    </row>
    <row r="56" spans="1:16" ht="12.75">
      <c r="A56" s="80" t="s">
        <v>98</v>
      </c>
      <c r="B56" s="81" t="s">
        <v>99</v>
      </c>
      <c r="C56" s="82" t="s">
        <v>11</v>
      </c>
      <c r="D56" s="83" t="s">
        <v>33</v>
      </c>
      <c r="E56" s="84">
        <f t="shared" si="2"/>
        <v>0</v>
      </c>
      <c r="F56" s="128"/>
      <c r="G56" s="129"/>
      <c r="H56" s="84">
        <f t="shared" si="3"/>
        <v>0</v>
      </c>
      <c r="I56" s="85"/>
      <c r="J56" s="85"/>
      <c r="K56" s="84">
        <f t="shared" si="9"/>
        <v>0</v>
      </c>
      <c r="L56" s="86">
        <f t="shared" si="9"/>
        <v>0</v>
      </c>
      <c r="M56" s="87">
        <f t="shared" si="9"/>
        <v>0</v>
      </c>
      <c r="N56" s="84">
        <f t="shared" si="4"/>
        <v>0</v>
      </c>
      <c r="O56" s="85"/>
      <c r="P56" s="88"/>
    </row>
    <row r="57" spans="1:10" s="6" customFormat="1" ht="18.75" customHeight="1">
      <c r="A57" s="89" t="s">
        <v>100</v>
      </c>
      <c r="B57" s="89"/>
      <c r="C57" s="89"/>
      <c r="D57" s="89"/>
      <c r="E57" s="89"/>
      <c r="F57" s="89"/>
      <c r="G57" s="89"/>
      <c r="H57" s="89"/>
      <c r="I57" s="89"/>
      <c r="J57" s="89"/>
    </row>
    <row r="58" spans="1:10" s="14" customFormat="1" ht="12.75">
      <c r="A58" s="90" t="s">
        <v>2</v>
      </c>
      <c r="B58" s="91" t="s">
        <v>3</v>
      </c>
      <c r="C58" s="92" t="s">
        <v>4</v>
      </c>
      <c r="D58" s="93" t="s">
        <v>5</v>
      </c>
      <c r="E58" s="94" t="s">
        <v>6</v>
      </c>
      <c r="F58" s="95" t="s">
        <v>7</v>
      </c>
      <c r="G58" s="95" t="s">
        <v>8</v>
      </c>
      <c r="H58" s="96" t="s">
        <v>9</v>
      </c>
      <c r="I58" s="97"/>
      <c r="J58" s="97"/>
    </row>
    <row r="59" spans="1:8" ht="12.75">
      <c r="A59" s="98" t="s">
        <v>101</v>
      </c>
      <c r="B59" s="16">
        <v>50</v>
      </c>
      <c r="C59" s="99" t="s">
        <v>11</v>
      </c>
      <c r="D59" s="100" t="s">
        <v>33</v>
      </c>
      <c r="E59" s="101"/>
      <c r="F59" s="102"/>
      <c r="G59" s="103">
        <f>F59</f>
        <v>0</v>
      </c>
      <c r="H59" s="104"/>
    </row>
    <row r="60" spans="1:8" ht="12.75">
      <c r="A60" s="98" t="s">
        <v>102</v>
      </c>
      <c r="B60" s="105" t="s">
        <v>103</v>
      </c>
      <c r="C60" s="99" t="s">
        <v>11</v>
      </c>
      <c r="D60" s="100" t="s">
        <v>33</v>
      </c>
      <c r="E60" s="19"/>
      <c r="F60" s="106"/>
      <c r="G60" s="21">
        <f aca="true" t="shared" si="10" ref="G60:G70">H60-F60</f>
        <v>0</v>
      </c>
      <c r="H60" s="107"/>
    </row>
    <row r="61" spans="1:8" ht="12.75">
      <c r="A61" s="98" t="s">
        <v>104</v>
      </c>
      <c r="B61" s="105" t="s">
        <v>105</v>
      </c>
      <c r="C61" s="99" t="s">
        <v>11</v>
      </c>
      <c r="D61" s="100" t="s">
        <v>33</v>
      </c>
      <c r="E61" s="19"/>
      <c r="F61" s="106"/>
      <c r="G61" s="21">
        <f t="shared" si="10"/>
        <v>0</v>
      </c>
      <c r="H61" s="107"/>
    </row>
    <row r="62" spans="1:8" ht="12.75">
      <c r="A62" s="98" t="s">
        <v>106</v>
      </c>
      <c r="B62" s="105" t="s">
        <v>107</v>
      </c>
      <c r="C62" s="99" t="s">
        <v>11</v>
      </c>
      <c r="D62" s="100" t="s">
        <v>33</v>
      </c>
      <c r="E62" s="19"/>
      <c r="F62" s="106"/>
      <c r="G62" s="21">
        <f t="shared" si="10"/>
        <v>0</v>
      </c>
      <c r="H62" s="107"/>
    </row>
    <row r="63" spans="1:8" ht="25.5" customHeight="1">
      <c r="A63" s="98" t="s">
        <v>108</v>
      </c>
      <c r="B63" s="105" t="s">
        <v>109</v>
      </c>
      <c r="C63" s="99" t="s">
        <v>11</v>
      </c>
      <c r="D63" s="100" t="s">
        <v>33</v>
      </c>
      <c r="E63" s="19"/>
      <c r="F63" s="106"/>
      <c r="G63" s="21">
        <f t="shared" si="10"/>
        <v>0</v>
      </c>
      <c r="H63" s="107"/>
    </row>
    <row r="64" spans="1:8" ht="12.75">
      <c r="A64" s="98" t="s">
        <v>110</v>
      </c>
      <c r="B64" s="105" t="s">
        <v>111</v>
      </c>
      <c r="C64" s="99" t="s">
        <v>11</v>
      </c>
      <c r="D64" s="100" t="s">
        <v>33</v>
      </c>
      <c r="E64" s="19"/>
      <c r="F64" s="106"/>
      <c r="G64" s="21">
        <f t="shared" si="10"/>
        <v>0</v>
      </c>
      <c r="H64" s="107"/>
    </row>
    <row r="65" spans="1:8" ht="12.75">
      <c r="A65" s="98" t="s">
        <v>112</v>
      </c>
      <c r="B65" s="105" t="s">
        <v>113</v>
      </c>
      <c r="C65" s="99" t="s">
        <v>11</v>
      </c>
      <c r="D65" s="100" t="s">
        <v>33</v>
      </c>
      <c r="E65" s="19"/>
      <c r="F65" s="106"/>
      <c r="G65" s="21">
        <f t="shared" si="10"/>
        <v>0</v>
      </c>
      <c r="H65" s="107"/>
    </row>
    <row r="66" spans="1:8" ht="12.75">
      <c r="A66" s="98" t="s">
        <v>114</v>
      </c>
      <c r="B66" s="105" t="s">
        <v>115</v>
      </c>
      <c r="C66" s="99" t="s">
        <v>11</v>
      </c>
      <c r="D66" s="100" t="s">
        <v>33</v>
      </c>
      <c r="E66" s="19"/>
      <c r="F66" s="106"/>
      <c r="G66" s="21">
        <f t="shared" si="10"/>
        <v>0</v>
      </c>
      <c r="H66" s="107"/>
    </row>
    <row r="67" spans="1:8" ht="12.75">
      <c r="A67" s="98" t="s">
        <v>116</v>
      </c>
      <c r="B67" s="105" t="s">
        <v>117</v>
      </c>
      <c r="C67" s="99" t="s">
        <v>79</v>
      </c>
      <c r="D67" s="100" t="s">
        <v>80</v>
      </c>
      <c r="E67" s="19"/>
      <c r="F67" s="106"/>
      <c r="G67" s="21">
        <f t="shared" si="10"/>
        <v>0</v>
      </c>
      <c r="H67" s="107"/>
    </row>
    <row r="68" spans="1:8" ht="12.75">
      <c r="A68" s="98" t="s">
        <v>118</v>
      </c>
      <c r="B68" s="105" t="s">
        <v>119</v>
      </c>
      <c r="C68" s="99" t="s">
        <v>11</v>
      </c>
      <c r="D68" s="100" t="s">
        <v>33</v>
      </c>
      <c r="E68" s="108"/>
      <c r="F68" s="106"/>
      <c r="G68" s="21">
        <f>H68</f>
        <v>0</v>
      </c>
      <c r="H68" s="107"/>
    </row>
    <row r="69" spans="1:8" ht="12.75">
      <c r="A69" s="98" t="s">
        <v>120</v>
      </c>
      <c r="B69" s="105" t="s">
        <v>121</v>
      </c>
      <c r="C69" s="99" t="s">
        <v>11</v>
      </c>
      <c r="D69" s="100" t="s">
        <v>33</v>
      </c>
      <c r="E69" s="108"/>
      <c r="F69" s="106"/>
      <c r="G69" s="21">
        <f>H69</f>
        <v>0</v>
      </c>
      <c r="H69" s="107"/>
    </row>
    <row r="70" spans="1:8" ht="12.75">
      <c r="A70" s="98" t="s">
        <v>122</v>
      </c>
      <c r="B70" s="105" t="s">
        <v>123</v>
      </c>
      <c r="C70" s="99" t="s">
        <v>79</v>
      </c>
      <c r="D70" s="100" t="s">
        <v>80</v>
      </c>
      <c r="E70" s="108"/>
      <c r="F70" s="106"/>
      <c r="G70" s="21">
        <f t="shared" si="10"/>
        <v>0</v>
      </c>
      <c r="H70" s="107"/>
    </row>
    <row r="71" spans="1:8" ht="12.75">
      <c r="A71" s="98" t="s">
        <v>124</v>
      </c>
      <c r="B71" s="109" t="s">
        <v>125</v>
      </c>
      <c r="C71" s="110" t="s">
        <v>11</v>
      </c>
      <c r="D71" s="111" t="s">
        <v>33</v>
      </c>
      <c r="E71" s="27">
        <f>E72+E73+E74+E75</f>
        <v>0</v>
      </c>
      <c r="F71" s="28">
        <f>F72+F73+F74+F75</f>
        <v>0</v>
      </c>
      <c r="G71" s="28">
        <f>G72+G73+G74+G75</f>
        <v>0</v>
      </c>
      <c r="H71" s="29">
        <f>H72+H73+H74+H75</f>
        <v>0</v>
      </c>
    </row>
    <row r="72" spans="1:8" ht="12.75">
      <c r="A72" s="98" t="s">
        <v>126</v>
      </c>
      <c r="B72" s="105" t="s">
        <v>127</v>
      </c>
      <c r="C72" s="99" t="s">
        <v>11</v>
      </c>
      <c r="D72" s="100" t="s">
        <v>33</v>
      </c>
      <c r="E72" s="19"/>
      <c r="F72" s="106"/>
      <c r="G72" s="21">
        <f>H72-F72</f>
        <v>0</v>
      </c>
      <c r="H72" s="107"/>
    </row>
    <row r="73" spans="1:8" ht="12.75">
      <c r="A73" s="98" t="s">
        <v>128</v>
      </c>
      <c r="B73" s="105" t="s">
        <v>129</v>
      </c>
      <c r="C73" s="99" t="s">
        <v>11</v>
      </c>
      <c r="D73" s="100" t="s">
        <v>33</v>
      </c>
      <c r="E73" s="19"/>
      <c r="F73" s="106"/>
      <c r="G73" s="21">
        <f>H73-F73</f>
        <v>0</v>
      </c>
      <c r="H73" s="107"/>
    </row>
    <row r="74" spans="1:8" ht="12.75">
      <c r="A74" s="98" t="s">
        <v>130</v>
      </c>
      <c r="B74" s="105" t="s">
        <v>131</v>
      </c>
      <c r="C74" s="99" t="s">
        <v>11</v>
      </c>
      <c r="D74" s="100" t="s">
        <v>33</v>
      </c>
      <c r="E74" s="19"/>
      <c r="F74" s="106"/>
      <c r="G74" s="21">
        <f>H74-F74</f>
        <v>0</v>
      </c>
      <c r="H74" s="107"/>
    </row>
    <row r="75" spans="1:8" ht="12.75">
      <c r="A75" s="112" t="s">
        <v>132</v>
      </c>
      <c r="B75" s="113" t="s">
        <v>133</v>
      </c>
      <c r="C75" s="114" t="s">
        <v>11</v>
      </c>
      <c r="D75" s="115" t="s">
        <v>33</v>
      </c>
      <c r="E75" s="116"/>
      <c r="F75" s="117"/>
      <c r="G75" s="34">
        <f>H75-F75</f>
        <v>0</v>
      </c>
      <c r="H75" s="118"/>
    </row>
    <row r="77" spans="1:8" s="121" customFormat="1" ht="15" customHeight="1">
      <c r="A77" s="119" t="s">
        <v>138</v>
      </c>
      <c r="B77" s="119"/>
      <c r="C77" s="120" t="s">
        <v>135</v>
      </c>
      <c r="D77" s="120"/>
      <c r="E77" s="119"/>
      <c r="F77" s="119"/>
      <c r="G77" s="120" t="s">
        <v>139</v>
      </c>
      <c r="H77" s="120"/>
    </row>
    <row r="78" spans="1:8" ht="12.75">
      <c r="A78" s="122"/>
      <c r="B78" s="122"/>
      <c r="C78" s="122"/>
      <c r="D78" s="122"/>
      <c r="E78" s="122"/>
      <c r="F78" s="122"/>
      <c r="G78" s="122"/>
      <c r="H78" s="122"/>
    </row>
    <row r="79" spans="1:8" ht="12.75">
      <c r="A79" s="122"/>
      <c r="B79" s="122"/>
      <c r="C79" s="122"/>
      <c r="D79" s="122"/>
      <c r="E79" s="122"/>
      <c r="F79" s="122"/>
      <c r="G79" s="122"/>
      <c r="H79" s="122"/>
    </row>
  </sheetData>
  <sheetProtection password="C7F5" sheet="1"/>
  <mergeCells count="22">
    <mergeCell ref="A1:H1"/>
    <mergeCell ref="A2:H2"/>
    <mergeCell ref="A19:P19"/>
    <mergeCell ref="A20:A22"/>
    <mergeCell ref="B20:B22"/>
    <mergeCell ref="C20:C22"/>
    <mergeCell ref="D20:D22"/>
    <mergeCell ref="E20:G20"/>
    <mergeCell ref="H20:J20"/>
    <mergeCell ref="K20:M20"/>
    <mergeCell ref="N20:P20"/>
    <mergeCell ref="E21:E22"/>
    <mergeCell ref="F21:G21"/>
    <mergeCell ref="H21:H22"/>
    <mergeCell ref="I21:J21"/>
    <mergeCell ref="K21:K22"/>
    <mergeCell ref="L21:M21"/>
    <mergeCell ref="N21:N22"/>
    <mergeCell ref="O21:P21"/>
    <mergeCell ref="A57:J57"/>
    <mergeCell ref="C77:D77"/>
    <mergeCell ref="G77:H77"/>
  </mergeCells>
  <printOptions/>
  <pageMargins left="0.39375" right="0.39375" top="0.7875" bottom="0.7875" header="0.5118055555555555" footer="0.5118055555555555"/>
  <pageSetup horizontalDpi="300" verticalDpi="300" orientation="landscape" paperSize="9" scale="57"/>
</worksheet>
</file>

<file path=xl/worksheets/sheet20.xml><?xml version="1.0" encoding="utf-8"?>
<worksheet xmlns="http://schemas.openxmlformats.org/spreadsheetml/2006/main" xmlns:r="http://schemas.openxmlformats.org/officeDocument/2006/relationships">
  <sheetPr>
    <tabColor indexed="40"/>
  </sheetPr>
  <dimension ref="A1:G9"/>
  <sheetViews>
    <sheetView zoomScale="105" zoomScaleNormal="105" workbookViewId="0" topLeftCell="A1">
      <selection activeCell="F9" sqref="F9"/>
    </sheetView>
  </sheetViews>
  <sheetFormatPr defaultColWidth="9.00390625" defaultRowHeight="12.75"/>
  <cols>
    <col min="1" max="1" width="4.00390625" style="312" customWidth="1"/>
    <col min="2" max="2" width="27.25390625" style="312" customWidth="1"/>
    <col min="3" max="3" width="11.125" style="312" customWidth="1"/>
    <col min="4" max="4" width="10.625" style="312" customWidth="1"/>
    <col min="5" max="5" width="10.125" style="312" customWidth="1"/>
    <col min="6" max="6" width="8.875" style="312" customWidth="1"/>
    <col min="7" max="7" width="20.75390625" style="312" customWidth="1"/>
    <col min="8" max="16384" width="9.125" style="312" customWidth="1"/>
  </cols>
  <sheetData>
    <row r="1" spans="1:7" ht="49.5" customHeight="1">
      <c r="A1" s="313"/>
      <c r="B1" s="313"/>
      <c r="C1" s="313"/>
      <c r="D1" s="313"/>
      <c r="E1" s="314" t="s">
        <v>260</v>
      </c>
      <c r="F1" s="314"/>
      <c r="G1" s="314"/>
    </row>
    <row r="2" spans="1:7" ht="12.75">
      <c r="A2" s="313"/>
      <c r="B2" s="313"/>
      <c r="C2" s="313"/>
      <c r="D2" s="313"/>
      <c r="E2" s="313"/>
      <c r="F2" s="313"/>
      <c r="G2" s="313"/>
    </row>
    <row r="3" spans="1:7" ht="15" customHeight="1">
      <c r="A3" s="313"/>
      <c r="B3" s="315" t="s">
        <v>248</v>
      </c>
      <c r="C3" s="315"/>
      <c r="D3" s="315"/>
      <c r="E3" s="315"/>
      <c r="F3" s="315"/>
      <c r="G3" s="315"/>
    </row>
    <row r="4" spans="1:7" ht="12.75">
      <c r="A4" s="313"/>
      <c r="B4" s="313"/>
      <c r="C4" s="313"/>
      <c r="D4" s="313"/>
      <c r="E4" s="313"/>
      <c r="F4" s="313"/>
      <c r="G4" s="313"/>
    </row>
    <row r="5" spans="1:7" ht="33.75" customHeight="1">
      <c r="A5" s="313"/>
      <c r="B5" s="315" t="s">
        <v>261</v>
      </c>
      <c r="C5" s="315"/>
      <c r="D5" s="315"/>
      <c r="E5" s="315"/>
      <c r="F5" s="315"/>
      <c r="G5" s="315"/>
    </row>
    <row r="6" spans="1:7" ht="12.75">
      <c r="A6" s="313"/>
      <c r="B6" s="328"/>
      <c r="C6" s="329"/>
      <c r="D6" s="329"/>
      <c r="E6" s="329"/>
      <c r="F6" s="329"/>
      <c r="G6" s="329"/>
    </row>
    <row r="7" spans="1:7" ht="45.75" customHeight="1">
      <c r="A7" s="318" t="s">
        <v>177</v>
      </c>
      <c r="B7" s="319" t="s">
        <v>250</v>
      </c>
      <c r="C7" s="320" t="s">
        <v>4</v>
      </c>
      <c r="D7" s="321" t="s">
        <v>146</v>
      </c>
      <c r="E7" s="321" t="s">
        <v>147</v>
      </c>
      <c r="F7" s="321" t="s">
        <v>148</v>
      </c>
      <c r="G7" s="321" t="s">
        <v>251</v>
      </c>
    </row>
    <row r="8" spans="1:7" ht="12.75">
      <c r="A8" s="330" t="s">
        <v>252</v>
      </c>
      <c r="B8" s="331" t="s">
        <v>262</v>
      </c>
      <c r="C8" s="325" t="s">
        <v>254</v>
      </c>
      <c r="D8" s="327"/>
      <c r="E8" s="327"/>
      <c r="F8" s="324">
        <f>D8+E8</f>
        <v>0</v>
      </c>
      <c r="G8" s="332">
        <f>E8-D8</f>
        <v>0</v>
      </c>
    </row>
    <row r="9" spans="1:7" ht="32.25" customHeight="1">
      <c r="A9" s="330" t="s">
        <v>263</v>
      </c>
      <c r="B9" s="331" t="s">
        <v>264</v>
      </c>
      <c r="C9" s="325" t="s">
        <v>254</v>
      </c>
      <c r="D9" s="327"/>
      <c r="E9" s="327"/>
      <c r="F9" s="324">
        <f>D9+E9</f>
        <v>0</v>
      </c>
      <c r="G9" s="332">
        <f>E9-D9</f>
        <v>0</v>
      </c>
    </row>
  </sheetData>
  <sheetProtection password="C763" sheet="1" objects="1" scenarios="1"/>
  <mergeCells count="3">
    <mergeCell ref="E1:G1"/>
    <mergeCell ref="B3:G3"/>
    <mergeCell ref="B5:G5"/>
  </mergeCells>
  <printOptions/>
  <pageMargins left="0.39375" right="0.39375" top="0.9840277777777777" bottom="0.9840277777777777"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sheetPr>
    <tabColor indexed="40"/>
  </sheetPr>
  <dimension ref="A1:F8"/>
  <sheetViews>
    <sheetView zoomScale="105" zoomScaleNormal="105" workbookViewId="0" topLeftCell="A1">
      <selection activeCell="B8" sqref="B8"/>
    </sheetView>
  </sheetViews>
  <sheetFormatPr defaultColWidth="9.00390625" defaultRowHeight="12.75"/>
  <cols>
    <col min="1" max="1" width="30.75390625" style="312" customWidth="1"/>
    <col min="2" max="2" width="33.25390625" style="312" customWidth="1"/>
    <col min="3" max="3" width="19.625" style="312" customWidth="1"/>
    <col min="4" max="4" width="18.75390625" style="312" customWidth="1"/>
    <col min="5" max="5" width="18.875" style="312" customWidth="1"/>
    <col min="6" max="6" width="20.375" style="312" customWidth="1"/>
    <col min="7" max="16384" width="9.125" style="312" customWidth="1"/>
  </cols>
  <sheetData>
    <row r="1" spans="5:6" ht="48" customHeight="1">
      <c r="E1" s="311" t="s">
        <v>265</v>
      </c>
      <c r="F1" s="311"/>
    </row>
    <row r="3" spans="1:6" ht="15" customHeight="1">
      <c r="A3" s="333" t="s">
        <v>266</v>
      </c>
      <c r="B3" s="333"/>
      <c r="C3" s="333"/>
      <c r="D3" s="333"/>
      <c r="E3" s="333"/>
      <c r="F3" s="333"/>
    </row>
    <row r="5" spans="1:6" ht="45.75" customHeight="1">
      <c r="A5" s="334" t="s">
        <v>267</v>
      </c>
      <c r="B5" s="334"/>
      <c r="C5" s="334"/>
      <c r="D5" s="334"/>
      <c r="E5" s="334"/>
      <c r="F5" s="334"/>
    </row>
    <row r="6" spans="1:6" ht="44.25" customHeight="1">
      <c r="A6" s="335" t="s">
        <v>268</v>
      </c>
      <c r="B6" s="321" t="s">
        <v>269</v>
      </c>
      <c r="C6" s="336" t="s">
        <v>270</v>
      </c>
      <c r="D6" s="336" t="s">
        <v>271</v>
      </c>
      <c r="E6" s="336"/>
      <c r="F6" s="336"/>
    </row>
    <row r="7" spans="1:6" ht="12.75">
      <c r="A7" s="335"/>
      <c r="B7" s="321"/>
      <c r="C7" s="336"/>
      <c r="D7" s="335" t="s">
        <v>272</v>
      </c>
      <c r="E7" s="335" t="s">
        <v>273</v>
      </c>
      <c r="F7" s="335" t="s">
        <v>274</v>
      </c>
    </row>
    <row r="8" spans="1:6" ht="12.75">
      <c r="A8" s="337"/>
      <c r="B8" s="332">
        <f>'2013 год л. 5'!CB9:CB9</f>
        <v>0</v>
      </c>
      <c r="C8" s="337"/>
      <c r="D8" s="337"/>
      <c r="E8" s="337"/>
      <c r="F8" s="337"/>
    </row>
  </sheetData>
  <sheetProtection password="C763" sheet="1" objects="1" scenarios="1"/>
  <mergeCells count="7">
    <mergeCell ref="E1:F1"/>
    <mergeCell ref="A3:F3"/>
    <mergeCell ref="A5:F5"/>
    <mergeCell ref="A6:A7"/>
    <mergeCell ref="B6:B7"/>
    <mergeCell ref="C6:C7"/>
    <mergeCell ref="D6:F6"/>
  </mergeCells>
  <printOptions/>
  <pageMargins left="0.39375" right="0.39375" top="0.9840277777777777" bottom="0.9840277777777777"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sheetPr>
    <tabColor indexed="40"/>
  </sheetPr>
  <dimension ref="A1:D7"/>
  <sheetViews>
    <sheetView zoomScale="105" zoomScaleNormal="105" workbookViewId="0" topLeftCell="A1">
      <selection activeCell="C6" sqref="C6"/>
    </sheetView>
  </sheetViews>
  <sheetFormatPr defaultColWidth="9.00390625" defaultRowHeight="12.75"/>
  <cols>
    <col min="1" max="1" width="31.125" style="312" customWidth="1"/>
    <col min="2" max="2" width="26.00390625" style="312" customWidth="1"/>
    <col min="3" max="3" width="42.625" style="312" customWidth="1"/>
    <col min="4" max="4" width="36.00390625" style="312" customWidth="1"/>
    <col min="5" max="16384" width="9.125" style="312" customWidth="1"/>
  </cols>
  <sheetData>
    <row r="1" ht="12.75">
      <c r="D1" s="338" t="s">
        <v>275</v>
      </c>
    </row>
    <row r="3" spans="1:4" ht="15" customHeight="1">
      <c r="A3" s="333" t="s">
        <v>266</v>
      </c>
      <c r="B3" s="333"/>
      <c r="C3" s="333"/>
      <c r="D3" s="333"/>
    </row>
    <row r="5" spans="1:4" ht="73.5" customHeight="1">
      <c r="A5" s="339" t="s">
        <v>276</v>
      </c>
      <c r="B5" s="339"/>
      <c r="C5" s="339"/>
      <c r="D5" s="339"/>
    </row>
    <row r="6" spans="1:4" ht="91.5" customHeight="1">
      <c r="A6" s="336" t="s">
        <v>277</v>
      </c>
      <c r="B6" s="336" t="s">
        <v>278</v>
      </c>
      <c r="C6" s="336" t="s">
        <v>279</v>
      </c>
      <c r="D6" s="336" t="s">
        <v>280</v>
      </c>
    </row>
    <row r="7" spans="1:4" ht="12.75">
      <c r="A7" s="340"/>
      <c r="B7" s="340"/>
      <c r="C7" s="340"/>
      <c r="D7" s="340"/>
    </row>
  </sheetData>
  <sheetProtection password="C763" sheet="1" objects="1" scenarios="1"/>
  <mergeCells count="2">
    <mergeCell ref="A3:D3"/>
    <mergeCell ref="A5:D5"/>
  </mergeCells>
  <printOptions/>
  <pageMargins left="0.39375" right="0.39375" top="0.9840277777777777" bottom="0.9840277777777777"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sheetPr>
    <tabColor indexed="40"/>
  </sheetPr>
  <dimension ref="A1:C8"/>
  <sheetViews>
    <sheetView zoomScale="105" zoomScaleNormal="105" workbookViewId="0" topLeftCell="A1">
      <selection activeCell="C26" sqref="C26"/>
    </sheetView>
  </sheetViews>
  <sheetFormatPr defaultColWidth="9.00390625" defaultRowHeight="12.75"/>
  <cols>
    <col min="1" max="1" width="5.125" style="312" customWidth="1"/>
    <col min="2" max="2" width="52.875" style="312" customWidth="1"/>
    <col min="3" max="3" width="39.125" style="312" customWidth="1"/>
    <col min="4" max="16384" width="9.125" style="312" customWidth="1"/>
  </cols>
  <sheetData>
    <row r="1" ht="12.75">
      <c r="C1" s="338" t="s">
        <v>281</v>
      </c>
    </row>
    <row r="3" spans="2:3" ht="31.5" customHeight="1">
      <c r="B3" s="333" t="s">
        <v>282</v>
      </c>
      <c r="C3" s="333"/>
    </row>
    <row r="5" spans="2:3" ht="45.75" customHeight="1">
      <c r="B5" s="333" t="s">
        <v>283</v>
      </c>
      <c r="C5" s="333"/>
    </row>
    <row r="6" spans="2:3" ht="12.75">
      <c r="B6" s="333"/>
      <c r="C6" s="333"/>
    </row>
    <row r="7" spans="1:3" ht="63.75" customHeight="1">
      <c r="A7" s="330" t="s">
        <v>177</v>
      </c>
      <c r="B7" s="303" t="s">
        <v>284</v>
      </c>
      <c r="C7" s="325" t="s">
        <v>285</v>
      </c>
    </row>
    <row r="8" spans="1:3" ht="12.75">
      <c r="A8" s="330"/>
      <c r="B8" s="341"/>
      <c r="C8" s="287"/>
    </row>
  </sheetData>
  <sheetProtection selectLockedCells="1" selectUnlockedCells="1"/>
  <mergeCells count="2">
    <mergeCell ref="B3:C3"/>
    <mergeCell ref="B5:C5"/>
  </mergeCells>
  <printOptions/>
  <pageMargins left="0.39375" right="0.39375" top="0.9840277777777777" bottom="0.9840277777777777"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sheetPr>
    <tabColor indexed="40"/>
  </sheetPr>
  <dimension ref="A1:D7"/>
  <sheetViews>
    <sheetView zoomScale="105" zoomScaleNormal="105" workbookViewId="0" topLeftCell="A1">
      <selection activeCell="J16" sqref="J16"/>
    </sheetView>
  </sheetViews>
  <sheetFormatPr defaultColWidth="9.00390625" defaultRowHeight="12.75"/>
  <cols>
    <col min="1" max="1" width="28.125" style="312" customWidth="1"/>
    <col min="2" max="2" width="18.25390625" style="312" customWidth="1"/>
    <col min="3" max="3" width="34.125" style="312" customWidth="1"/>
    <col min="4" max="4" width="43.875" style="312" customWidth="1"/>
    <col min="5" max="16384" width="9.125" style="312" customWidth="1"/>
  </cols>
  <sheetData>
    <row r="1" ht="12.75">
      <c r="D1" s="338" t="s">
        <v>286</v>
      </c>
    </row>
    <row r="3" spans="1:4" ht="31.5" customHeight="1">
      <c r="A3" s="333" t="s">
        <v>282</v>
      </c>
      <c r="B3" s="333"/>
      <c r="C3" s="333"/>
      <c r="D3" s="333"/>
    </row>
    <row r="5" spans="1:4" ht="73.5" customHeight="1">
      <c r="A5" s="328" t="s">
        <v>287</v>
      </c>
      <c r="B5" s="328"/>
      <c r="C5" s="328"/>
      <c r="D5" s="328"/>
    </row>
    <row r="6" spans="1:4" ht="135" customHeight="1">
      <c r="A6" s="325" t="s">
        <v>288</v>
      </c>
      <c r="B6" s="303" t="s">
        <v>289</v>
      </c>
      <c r="C6" s="303" t="s">
        <v>290</v>
      </c>
      <c r="D6" s="336" t="s">
        <v>291</v>
      </c>
    </row>
    <row r="7" spans="1:4" ht="12.75">
      <c r="A7" s="340"/>
      <c r="B7" s="341"/>
      <c r="C7" s="341"/>
      <c r="D7" s="287"/>
    </row>
  </sheetData>
  <sheetProtection selectLockedCells="1" selectUnlockedCells="1"/>
  <mergeCells count="2">
    <mergeCell ref="A3:D3"/>
    <mergeCell ref="A5:D5"/>
  </mergeCells>
  <printOptions/>
  <pageMargins left="0.39375" right="0.39375" top="0.9840277777777777" bottom="0.9840277777777777"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sheetPr>
    <tabColor indexed="40"/>
  </sheetPr>
  <dimension ref="A1:D6"/>
  <sheetViews>
    <sheetView zoomScale="105" zoomScaleNormal="105" workbookViewId="0" topLeftCell="A1">
      <selection activeCell="C22" sqref="C22"/>
    </sheetView>
  </sheetViews>
  <sheetFormatPr defaultColWidth="9.00390625" defaultRowHeight="12.75"/>
  <cols>
    <col min="1" max="1" width="48.125" style="305" customWidth="1"/>
    <col min="2" max="2" width="39.375" style="305" customWidth="1"/>
    <col min="3" max="3" width="43.875" style="305" customWidth="1"/>
    <col min="4" max="4" width="43.125" style="305" customWidth="1"/>
    <col min="5" max="5" width="44.25390625" style="305" customWidth="1"/>
    <col min="6" max="16384" width="9.125" style="305" customWidth="1"/>
  </cols>
  <sheetData>
    <row r="1" ht="12.75">
      <c r="D1" s="301" t="s">
        <v>292</v>
      </c>
    </row>
    <row r="3" spans="1:4" ht="15" customHeight="1">
      <c r="A3" s="307" t="s">
        <v>293</v>
      </c>
      <c r="B3" s="307"/>
      <c r="C3" s="307"/>
      <c r="D3" s="307"/>
    </row>
    <row r="5" spans="1:4" ht="93" customHeight="1">
      <c r="A5" s="303" t="s">
        <v>294</v>
      </c>
      <c r="B5" s="303" t="s">
        <v>295</v>
      </c>
      <c r="C5" s="303" t="s">
        <v>296</v>
      </c>
      <c r="D5" s="303" t="s">
        <v>297</v>
      </c>
    </row>
    <row r="6" spans="1:4" ht="12.75">
      <c r="A6" s="342"/>
      <c r="B6" s="342"/>
      <c r="C6" s="342"/>
      <c r="D6" s="342"/>
    </row>
  </sheetData>
  <sheetProtection selectLockedCells="1" selectUnlockedCells="1"/>
  <mergeCells count="1">
    <mergeCell ref="A3:D3"/>
  </mergeCells>
  <printOptions/>
  <pageMargins left="0.39375" right="0.39375" top="0.39375" bottom="0.39375" header="0.5118055555555555" footer="0.5118055555555555"/>
  <pageSetup horizontalDpi="300" verticalDpi="300" orientation="landscape" paperSize="9" scale="81"/>
</worksheet>
</file>

<file path=xl/worksheets/sheet26.xml><?xml version="1.0" encoding="utf-8"?>
<worksheet xmlns="http://schemas.openxmlformats.org/spreadsheetml/2006/main" xmlns:r="http://schemas.openxmlformats.org/officeDocument/2006/relationships">
  <sheetPr>
    <tabColor indexed="9"/>
  </sheetPr>
  <dimension ref="A1:CU51"/>
  <sheetViews>
    <sheetView zoomScale="105" zoomScaleNormal="105" workbookViewId="0" topLeftCell="A1">
      <selection activeCell="V47" sqref="V47"/>
    </sheetView>
  </sheetViews>
  <sheetFormatPr defaultColWidth="1.00390625" defaultRowHeight="12.75"/>
  <cols>
    <col min="1" max="16384" width="1.37890625" style="343" customWidth="1"/>
  </cols>
  <sheetData>
    <row r="1" spans="1:99" s="346" customFormat="1" ht="11.25" customHeight="1">
      <c r="A1" s="344"/>
      <c r="B1" s="344"/>
      <c r="C1" s="344"/>
      <c r="D1" s="344"/>
      <c r="E1" s="344"/>
      <c r="F1" s="344"/>
      <c r="G1" s="344"/>
      <c r="H1" s="344"/>
      <c r="I1" s="344"/>
      <c r="J1" s="344"/>
      <c r="K1" s="344"/>
      <c r="L1" s="344"/>
      <c r="M1" s="344"/>
      <c r="N1" s="344"/>
      <c r="O1" s="345" t="s">
        <v>298</v>
      </c>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5"/>
      <c r="CE1" s="345"/>
      <c r="CF1" s="345"/>
      <c r="CG1" s="345"/>
      <c r="CH1" s="344"/>
      <c r="CI1" s="344"/>
      <c r="CJ1" s="344"/>
      <c r="CK1" s="344"/>
      <c r="CL1" s="344"/>
      <c r="CM1" s="344"/>
      <c r="CN1" s="344"/>
      <c r="CO1" s="344"/>
      <c r="CP1" s="344"/>
      <c r="CQ1" s="344"/>
      <c r="CR1" s="344"/>
      <c r="CS1" s="344"/>
      <c r="CT1" s="344"/>
      <c r="CU1" s="344"/>
    </row>
    <row r="2" spans="1:99" s="348" customFormat="1" ht="3" customHeight="1">
      <c r="A2" s="347"/>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c r="BA2" s="347"/>
      <c r="BB2" s="347"/>
      <c r="BC2" s="347"/>
      <c r="BD2" s="347"/>
      <c r="BE2" s="347"/>
      <c r="BF2" s="347"/>
      <c r="BG2" s="347"/>
      <c r="BH2" s="347"/>
      <c r="BI2" s="347"/>
      <c r="BJ2" s="347"/>
      <c r="BK2" s="347"/>
      <c r="BL2" s="347"/>
      <c r="BM2" s="347"/>
      <c r="BN2" s="347"/>
      <c r="BO2" s="347"/>
      <c r="BP2" s="347"/>
      <c r="BQ2" s="347"/>
      <c r="BR2" s="347"/>
      <c r="BS2" s="347"/>
      <c r="BT2" s="347"/>
      <c r="BU2" s="347"/>
      <c r="BV2" s="347"/>
      <c r="BW2" s="347"/>
      <c r="BX2" s="347"/>
      <c r="BY2" s="347"/>
      <c r="BZ2" s="347"/>
      <c r="CA2" s="347"/>
      <c r="CB2" s="347"/>
      <c r="CC2" s="347"/>
      <c r="CD2" s="347"/>
      <c r="CE2" s="347"/>
      <c r="CF2" s="347"/>
      <c r="CG2" s="347"/>
      <c r="CH2" s="347"/>
      <c r="CI2" s="347"/>
      <c r="CJ2" s="347"/>
      <c r="CK2" s="347"/>
      <c r="CL2" s="347"/>
      <c r="CM2" s="347"/>
      <c r="CN2" s="347"/>
      <c r="CO2" s="347"/>
      <c r="CP2" s="347"/>
      <c r="CQ2" s="347"/>
      <c r="CR2" s="347"/>
      <c r="CS2" s="347"/>
      <c r="CT2" s="347"/>
      <c r="CU2" s="347"/>
    </row>
    <row r="3" spans="1:99" s="346" customFormat="1" ht="11.25" customHeight="1">
      <c r="A3" s="344"/>
      <c r="B3" s="344"/>
      <c r="C3" s="344"/>
      <c r="D3" s="344"/>
      <c r="E3" s="344"/>
      <c r="F3" s="344"/>
      <c r="G3" s="344"/>
      <c r="H3" s="344"/>
      <c r="I3" s="349"/>
      <c r="J3" s="349"/>
      <c r="K3" s="350" t="s">
        <v>299</v>
      </c>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0"/>
      <c r="AU3" s="350"/>
      <c r="AV3" s="350"/>
      <c r="AW3" s="350"/>
      <c r="AX3" s="350"/>
      <c r="AY3" s="350"/>
      <c r="AZ3" s="350"/>
      <c r="BA3" s="350"/>
      <c r="BB3" s="350"/>
      <c r="BC3" s="350"/>
      <c r="BD3" s="350"/>
      <c r="BE3" s="350"/>
      <c r="BF3" s="350"/>
      <c r="BG3" s="350"/>
      <c r="BH3" s="350"/>
      <c r="BI3" s="350"/>
      <c r="BJ3" s="350"/>
      <c r="BK3" s="350"/>
      <c r="BL3" s="350"/>
      <c r="BM3" s="350"/>
      <c r="BN3" s="350"/>
      <c r="BO3" s="350"/>
      <c r="BP3" s="350"/>
      <c r="BQ3" s="350"/>
      <c r="BR3" s="350"/>
      <c r="BS3" s="350"/>
      <c r="BT3" s="350"/>
      <c r="BU3" s="350"/>
      <c r="BV3" s="350"/>
      <c r="BW3" s="350"/>
      <c r="BX3" s="350"/>
      <c r="BY3" s="350"/>
      <c r="BZ3" s="350"/>
      <c r="CA3" s="350"/>
      <c r="CB3" s="350"/>
      <c r="CC3" s="350"/>
      <c r="CD3" s="350"/>
      <c r="CE3" s="350"/>
      <c r="CF3" s="350"/>
      <c r="CG3" s="350"/>
      <c r="CH3" s="350"/>
      <c r="CI3" s="350"/>
      <c r="CJ3" s="350"/>
      <c r="CK3" s="350"/>
      <c r="CL3" s="349"/>
      <c r="CM3" s="349"/>
      <c r="CN3" s="344"/>
      <c r="CO3" s="344"/>
      <c r="CP3" s="344"/>
      <c r="CQ3" s="344"/>
      <c r="CR3" s="344"/>
      <c r="CS3" s="344"/>
      <c r="CT3" s="344"/>
      <c r="CU3" s="344"/>
    </row>
    <row r="4" spans="1:99" s="346" customFormat="1" ht="11.25" customHeight="1">
      <c r="A4" s="344"/>
      <c r="B4" s="344"/>
      <c r="C4" s="344"/>
      <c r="D4" s="344"/>
      <c r="E4" s="344"/>
      <c r="F4" s="344"/>
      <c r="G4" s="344"/>
      <c r="H4" s="344"/>
      <c r="I4" s="349"/>
      <c r="J4" s="349"/>
      <c r="K4" s="351" t="s">
        <v>300</v>
      </c>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49"/>
      <c r="CM4" s="349"/>
      <c r="CN4" s="344"/>
      <c r="CO4" s="344"/>
      <c r="CP4" s="344"/>
      <c r="CQ4" s="344"/>
      <c r="CR4" s="344"/>
      <c r="CS4" s="344"/>
      <c r="CT4" s="344"/>
      <c r="CU4" s="344"/>
    </row>
    <row r="5" spans="1:99" s="346" customFormat="1" ht="11.25" customHeight="1">
      <c r="A5" s="344"/>
      <c r="B5" s="344"/>
      <c r="C5" s="344"/>
      <c r="D5" s="344"/>
      <c r="E5" s="344"/>
      <c r="F5" s="344"/>
      <c r="G5" s="344"/>
      <c r="H5" s="344"/>
      <c r="I5" s="349"/>
      <c r="J5" s="349"/>
      <c r="K5" s="352" t="s">
        <v>301</v>
      </c>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49"/>
      <c r="CM5" s="349"/>
      <c r="CN5" s="344"/>
      <c r="CO5" s="344"/>
      <c r="CP5" s="344"/>
      <c r="CQ5" s="344"/>
      <c r="CR5" s="344"/>
      <c r="CS5" s="344"/>
      <c r="CT5" s="344"/>
      <c r="CU5" s="344"/>
    </row>
    <row r="6" spans="1:99" ht="12" customHeight="1">
      <c r="A6" s="353"/>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3"/>
      <c r="BK6" s="353"/>
      <c r="BL6" s="353"/>
      <c r="BM6" s="353"/>
      <c r="BN6" s="353"/>
      <c r="BO6" s="353"/>
      <c r="BP6" s="353"/>
      <c r="BQ6" s="353"/>
      <c r="BR6" s="353"/>
      <c r="BS6" s="353"/>
      <c r="BT6" s="353"/>
      <c r="BU6" s="353"/>
      <c r="BV6" s="353"/>
      <c r="BW6" s="353"/>
      <c r="BX6" s="353"/>
      <c r="BY6" s="353"/>
      <c r="BZ6" s="353"/>
      <c r="CA6" s="353"/>
      <c r="CB6" s="353"/>
      <c r="CC6" s="353"/>
      <c r="CD6" s="353"/>
      <c r="CE6" s="353"/>
      <c r="CF6" s="353"/>
      <c r="CG6" s="353"/>
      <c r="CH6" s="353"/>
      <c r="CI6" s="353"/>
      <c r="CJ6" s="353"/>
      <c r="CK6" s="353"/>
      <c r="CL6" s="353"/>
      <c r="CM6" s="353"/>
      <c r="CN6" s="353"/>
      <c r="CO6" s="353"/>
      <c r="CP6" s="353"/>
      <c r="CQ6" s="353"/>
      <c r="CR6" s="353"/>
      <c r="CS6" s="353"/>
      <c r="CT6" s="353"/>
      <c r="CU6" s="353"/>
    </row>
    <row r="7" spans="1:99" s="356" customFormat="1" ht="21.75" customHeight="1">
      <c r="A7" s="354"/>
      <c r="B7" s="354"/>
      <c r="C7" s="354"/>
      <c r="D7" s="354"/>
      <c r="E7" s="354"/>
      <c r="F7" s="354"/>
      <c r="G7" s="354"/>
      <c r="H7" s="354"/>
      <c r="I7" s="354"/>
      <c r="J7" s="354"/>
      <c r="K7" s="354"/>
      <c r="L7" s="354"/>
      <c r="M7" s="354"/>
      <c r="N7" s="354"/>
      <c r="O7" s="355" t="s">
        <v>302</v>
      </c>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c r="AV7" s="355"/>
      <c r="AW7" s="355"/>
      <c r="AX7" s="355"/>
      <c r="AY7" s="355"/>
      <c r="AZ7" s="355"/>
      <c r="BA7" s="355"/>
      <c r="BB7" s="355"/>
      <c r="BC7" s="355"/>
      <c r="BD7" s="355"/>
      <c r="BE7" s="355"/>
      <c r="BF7" s="355"/>
      <c r="BG7" s="355"/>
      <c r="BH7" s="355"/>
      <c r="BI7" s="355"/>
      <c r="BJ7" s="355"/>
      <c r="BK7" s="355"/>
      <c r="BL7" s="355"/>
      <c r="BM7" s="355"/>
      <c r="BN7" s="355"/>
      <c r="BO7" s="355"/>
      <c r="BP7" s="355"/>
      <c r="BQ7" s="355"/>
      <c r="BR7" s="355"/>
      <c r="BS7" s="355"/>
      <c r="BT7" s="355"/>
      <c r="BU7" s="355"/>
      <c r="BV7" s="355"/>
      <c r="BW7" s="355"/>
      <c r="BX7" s="355"/>
      <c r="BY7" s="355"/>
      <c r="BZ7" s="355"/>
      <c r="CA7" s="355"/>
      <c r="CB7" s="355"/>
      <c r="CC7" s="355"/>
      <c r="CD7" s="355"/>
      <c r="CE7" s="355"/>
      <c r="CF7" s="355"/>
      <c r="CG7" s="355"/>
      <c r="CH7" s="354"/>
      <c r="CI7" s="354"/>
      <c r="CJ7" s="354"/>
      <c r="CK7" s="354"/>
      <c r="CL7" s="354"/>
      <c r="CM7" s="354"/>
      <c r="CN7" s="354"/>
      <c r="CO7" s="354"/>
      <c r="CP7" s="354"/>
      <c r="CQ7" s="354"/>
      <c r="CR7" s="354"/>
      <c r="CS7" s="354"/>
      <c r="CT7" s="354"/>
      <c r="CU7" s="354"/>
    </row>
    <row r="8" spans="1:99" s="359" customFormat="1" ht="18.75" customHeight="1">
      <c r="A8" s="357"/>
      <c r="B8" s="357"/>
      <c r="C8" s="357"/>
      <c r="D8" s="357"/>
      <c r="E8" s="357"/>
      <c r="F8" s="357"/>
      <c r="G8" s="357"/>
      <c r="H8" s="357"/>
      <c r="I8" s="357"/>
      <c r="J8" s="357"/>
      <c r="K8" s="357"/>
      <c r="L8" s="357"/>
      <c r="M8" s="357"/>
      <c r="N8" s="357"/>
      <c r="O8" s="358" t="s">
        <v>303</v>
      </c>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8"/>
      <c r="AZ8" s="358"/>
      <c r="BA8" s="358"/>
      <c r="BB8" s="358"/>
      <c r="BC8" s="358"/>
      <c r="BD8" s="358"/>
      <c r="BE8" s="358"/>
      <c r="BF8" s="358"/>
      <c r="BG8" s="358"/>
      <c r="BH8" s="358"/>
      <c r="BI8" s="358"/>
      <c r="BJ8" s="358"/>
      <c r="BK8" s="358"/>
      <c r="BL8" s="358"/>
      <c r="BM8" s="358"/>
      <c r="BN8" s="358"/>
      <c r="BO8" s="358"/>
      <c r="BP8" s="358"/>
      <c r="BQ8" s="358"/>
      <c r="BR8" s="358"/>
      <c r="BS8" s="358"/>
      <c r="BT8" s="358"/>
      <c r="BU8" s="358"/>
      <c r="BV8" s="358"/>
      <c r="BW8" s="358"/>
      <c r="BX8" s="358"/>
      <c r="BY8" s="358"/>
      <c r="BZ8" s="358"/>
      <c r="CA8" s="358"/>
      <c r="CB8" s="358"/>
      <c r="CC8" s="358"/>
      <c r="CD8" s="358"/>
      <c r="CE8" s="358"/>
      <c r="CF8" s="358"/>
      <c r="CG8" s="358"/>
      <c r="CH8" s="357"/>
      <c r="CI8" s="357"/>
      <c r="CJ8" s="357"/>
      <c r="CK8" s="357"/>
      <c r="CL8" s="357"/>
      <c r="CM8" s="357"/>
      <c r="CN8" s="357"/>
      <c r="CO8" s="357"/>
      <c r="CP8" s="357"/>
      <c r="CQ8" s="357"/>
      <c r="CR8" s="357"/>
      <c r="CS8" s="357"/>
      <c r="CT8" s="357"/>
      <c r="CU8" s="357"/>
    </row>
    <row r="9" spans="1:99" s="369" customFormat="1" ht="15.75" customHeight="1">
      <c r="A9" s="360"/>
      <c r="B9" s="360"/>
      <c r="C9" s="360"/>
      <c r="D9" s="360"/>
      <c r="E9" s="360"/>
      <c r="F9" s="360"/>
      <c r="G9" s="360"/>
      <c r="H9" s="360"/>
      <c r="I9" s="360"/>
      <c r="J9" s="360"/>
      <c r="K9" s="360"/>
      <c r="L9" s="360"/>
      <c r="M9" s="360"/>
      <c r="N9" s="360"/>
      <c r="O9" s="361"/>
      <c r="P9" s="362"/>
      <c r="Q9" s="362"/>
      <c r="R9" s="362"/>
      <c r="S9" s="362"/>
      <c r="T9" s="362"/>
      <c r="U9" s="362"/>
      <c r="V9" s="362"/>
      <c r="W9" s="362"/>
      <c r="X9" s="362"/>
      <c r="Y9" s="362"/>
      <c r="Z9" s="362"/>
      <c r="AA9" s="362"/>
      <c r="AB9" s="362"/>
      <c r="AC9" s="362"/>
      <c r="AD9" s="362"/>
      <c r="AE9" s="362"/>
      <c r="AF9" s="362"/>
      <c r="AG9" s="362"/>
      <c r="AH9" s="362"/>
      <c r="AI9" s="362"/>
      <c r="AJ9" s="363"/>
      <c r="AK9" s="362"/>
      <c r="AL9" s="362"/>
      <c r="AM9" s="362"/>
      <c r="AN9" s="362"/>
      <c r="AO9" s="362"/>
      <c r="AP9" s="362"/>
      <c r="AQ9" s="363" t="s">
        <v>304</v>
      </c>
      <c r="AR9" s="364" t="s">
        <v>305</v>
      </c>
      <c r="AS9" s="364"/>
      <c r="AT9" s="364"/>
      <c r="AU9" s="364"/>
      <c r="AV9" s="364"/>
      <c r="AW9" s="364"/>
      <c r="AX9" s="364"/>
      <c r="AY9" s="364"/>
      <c r="AZ9" s="364"/>
      <c r="BA9" s="364"/>
      <c r="BB9" s="364"/>
      <c r="BC9" s="364"/>
      <c r="BD9" s="363"/>
      <c r="BE9" s="362"/>
      <c r="BF9" s="365" t="s">
        <v>42</v>
      </c>
      <c r="BG9" s="366" t="s">
        <v>306</v>
      </c>
      <c r="BH9" s="366"/>
      <c r="BI9" s="366"/>
      <c r="BJ9" s="367" t="s">
        <v>307</v>
      </c>
      <c r="BK9" s="362"/>
      <c r="BL9" s="362"/>
      <c r="BM9" s="362"/>
      <c r="BN9" s="362"/>
      <c r="BO9" s="362"/>
      <c r="BP9" s="362"/>
      <c r="BQ9" s="362"/>
      <c r="BR9" s="362"/>
      <c r="BS9" s="362"/>
      <c r="BT9" s="362"/>
      <c r="BU9" s="362"/>
      <c r="BV9" s="362"/>
      <c r="BW9" s="362"/>
      <c r="BX9" s="362"/>
      <c r="BY9" s="362"/>
      <c r="BZ9" s="362"/>
      <c r="CA9" s="362"/>
      <c r="CB9" s="362"/>
      <c r="CC9" s="362"/>
      <c r="CD9" s="362"/>
      <c r="CE9" s="362"/>
      <c r="CF9" s="362"/>
      <c r="CG9" s="368"/>
      <c r="CH9" s="360"/>
      <c r="CI9" s="360"/>
      <c r="CJ9" s="360"/>
      <c r="CK9" s="360"/>
      <c r="CL9" s="360"/>
      <c r="CM9" s="360"/>
      <c r="CN9" s="360"/>
      <c r="CO9" s="360"/>
      <c r="CP9" s="360"/>
      <c r="CQ9" s="360"/>
      <c r="CR9" s="360"/>
      <c r="CS9" s="360"/>
      <c r="CT9" s="360"/>
      <c r="CU9" s="360"/>
    </row>
    <row r="10" spans="1:99" s="375" customFormat="1" ht="11.25" customHeight="1">
      <c r="A10" s="370"/>
      <c r="B10" s="370"/>
      <c r="C10" s="370"/>
      <c r="D10" s="370"/>
      <c r="E10" s="370"/>
      <c r="F10" s="370"/>
      <c r="G10" s="370"/>
      <c r="H10" s="370"/>
      <c r="I10" s="370"/>
      <c r="J10" s="370"/>
      <c r="K10" s="370"/>
      <c r="L10" s="370"/>
      <c r="M10" s="370"/>
      <c r="N10" s="370"/>
      <c r="O10" s="371"/>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3" t="s">
        <v>308</v>
      </c>
      <c r="AS10" s="373"/>
      <c r="AT10" s="373"/>
      <c r="AU10" s="373"/>
      <c r="AV10" s="373"/>
      <c r="AW10" s="373"/>
      <c r="AX10" s="373"/>
      <c r="AY10" s="373"/>
      <c r="AZ10" s="373"/>
      <c r="BA10" s="373"/>
      <c r="BB10" s="373"/>
      <c r="BC10" s="373"/>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4"/>
      <c r="CH10" s="370"/>
      <c r="CI10" s="370"/>
      <c r="CJ10" s="370"/>
      <c r="CK10" s="370"/>
      <c r="CL10" s="370"/>
      <c r="CM10" s="370"/>
      <c r="CN10" s="370"/>
      <c r="CO10" s="370"/>
      <c r="CP10" s="370"/>
      <c r="CQ10" s="370"/>
      <c r="CR10" s="370"/>
      <c r="CS10" s="370"/>
      <c r="CT10" s="370"/>
      <c r="CU10" s="370"/>
    </row>
    <row r="11" spans="1:99" ht="12" customHeight="1">
      <c r="A11" s="353"/>
      <c r="B11" s="353"/>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3"/>
      <c r="AY11" s="353"/>
      <c r="AZ11" s="353"/>
      <c r="BA11" s="353"/>
      <c r="BB11" s="353"/>
      <c r="BC11" s="353"/>
      <c r="BD11" s="353"/>
      <c r="BE11" s="353"/>
      <c r="BF11" s="353"/>
      <c r="BG11" s="353"/>
      <c r="BH11" s="353"/>
      <c r="BI11" s="353"/>
      <c r="BJ11" s="353"/>
      <c r="BK11" s="353"/>
      <c r="BL11" s="353"/>
      <c r="BM11" s="353"/>
      <c r="BN11" s="353"/>
      <c r="BO11" s="353"/>
      <c r="BP11" s="353"/>
      <c r="BQ11" s="353"/>
      <c r="BR11" s="353"/>
      <c r="BS11" s="353"/>
      <c r="BT11" s="353"/>
      <c r="BU11" s="353"/>
      <c r="BV11" s="353"/>
      <c r="BW11" s="353"/>
      <c r="BX11" s="353"/>
      <c r="BY11" s="353"/>
      <c r="BZ11" s="353"/>
      <c r="CA11" s="353"/>
      <c r="CB11" s="353"/>
      <c r="CC11" s="353"/>
      <c r="CD11" s="353"/>
      <c r="CE11" s="353"/>
      <c r="CF11" s="353"/>
      <c r="CG11" s="353"/>
      <c r="CH11" s="353"/>
      <c r="CI11" s="353"/>
      <c r="CJ11" s="353"/>
      <c r="CK11" s="353"/>
      <c r="CL11" s="353"/>
      <c r="CM11" s="353"/>
      <c r="CN11" s="353"/>
      <c r="CO11" s="353"/>
      <c r="CP11" s="353"/>
      <c r="CQ11" s="353"/>
      <c r="CR11" s="353"/>
      <c r="CS11" s="353"/>
      <c r="CT11" s="353"/>
      <c r="CU11" s="353"/>
    </row>
    <row r="12" spans="1:99" s="380" customFormat="1" ht="13.5" customHeight="1">
      <c r="A12" s="376" t="s">
        <v>309</v>
      </c>
      <c r="B12" s="376"/>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c r="BD12" s="376"/>
      <c r="BE12" s="376"/>
      <c r="BF12" s="376"/>
      <c r="BG12" s="376"/>
      <c r="BH12" s="376"/>
      <c r="BI12" s="376"/>
      <c r="BJ12" s="376"/>
      <c r="BK12" s="376"/>
      <c r="BL12" s="376"/>
      <c r="BM12" s="376"/>
      <c r="BN12" s="377" t="s">
        <v>310</v>
      </c>
      <c r="BO12" s="377"/>
      <c r="BP12" s="377"/>
      <c r="BQ12" s="377"/>
      <c r="BR12" s="377"/>
      <c r="BS12" s="377"/>
      <c r="BT12" s="377"/>
      <c r="BU12" s="377"/>
      <c r="BV12" s="377"/>
      <c r="BW12" s="377"/>
      <c r="BX12" s="377"/>
      <c r="BY12" s="377"/>
      <c r="BZ12" s="378"/>
      <c r="CA12" s="378"/>
      <c r="CB12" s="379" t="s">
        <v>311</v>
      </c>
      <c r="CC12" s="379"/>
      <c r="CD12" s="379"/>
      <c r="CE12" s="379"/>
      <c r="CF12" s="379"/>
      <c r="CG12" s="379"/>
      <c r="CH12" s="379"/>
      <c r="CI12" s="379"/>
      <c r="CJ12" s="379"/>
      <c r="CK12" s="379"/>
      <c r="CL12" s="379"/>
      <c r="CM12" s="379"/>
      <c r="CN12" s="379"/>
      <c r="CO12" s="379"/>
      <c r="CP12" s="379"/>
      <c r="CQ12" s="379"/>
      <c r="CR12" s="379"/>
      <c r="CS12" s="379"/>
      <c r="CT12" s="379"/>
      <c r="CU12" s="379"/>
    </row>
    <row r="13" spans="1:99" s="384" customFormat="1" ht="11.25" customHeight="1">
      <c r="A13" s="381" t="s">
        <v>312</v>
      </c>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c r="BM13" s="381"/>
      <c r="BN13" s="382" t="s">
        <v>313</v>
      </c>
      <c r="BO13" s="382"/>
      <c r="BP13" s="382"/>
      <c r="BQ13" s="382"/>
      <c r="BR13" s="382"/>
      <c r="BS13" s="382"/>
      <c r="BT13" s="382"/>
      <c r="BU13" s="382"/>
      <c r="BV13" s="382"/>
      <c r="BW13" s="382"/>
      <c r="BX13" s="382"/>
      <c r="BY13" s="382"/>
      <c r="BZ13" s="383"/>
      <c r="CA13" s="383"/>
      <c r="CB13" s="383"/>
      <c r="CC13" s="383"/>
      <c r="CD13" s="383"/>
      <c r="CE13" s="383"/>
      <c r="CF13" s="383"/>
      <c r="CG13" s="383"/>
      <c r="CH13" s="383"/>
      <c r="CI13" s="383"/>
      <c r="CJ13" s="383"/>
      <c r="CK13" s="383"/>
      <c r="CL13" s="383"/>
      <c r="CM13" s="383"/>
      <c r="CN13" s="383"/>
      <c r="CO13" s="383"/>
      <c r="CP13" s="383"/>
      <c r="CQ13" s="383"/>
      <c r="CR13" s="383"/>
      <c r="CS13" s="383"/>
      <c r="CT13" s="383"/>
      <c r="CU13" s="383"/>
    </row>
    <row r="14" spans="1:99" s="384" customFormat="1" ht="11.25" customHeight="1">
      <c r="A14" s="385" t="s">
        <v>314</v>
      </c>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5"/>
      <c r="AZ14" s="385"/>
      <c r="BA14" s="385"/>
      <c r="BB14" s="385"/>
      <c r="BC14" s="385"/>
      <c r="BD14" s="385"/>
      <c r="BE14" s="385"/>
      <c r="BF14" s="385"/>
      <c r="BG14" s="385"/>
      <c r="BH14" s="385"/>
      <c r="BI14" s="385"/>
      <c r="BJ14" s="385"/>
      <c r="BK14" s="385"/>
      <c r="BL14" s="385"/>
      <c r="BM14" s="385"/>
      <c r="BN14" s="386" t="s">
        <v>315</v>
      </c>
      <c r="BO14" s="386"/>
      <c r="BP14" s="386"/>
      <c r="BQ14" s="386"/>
      <c r="BR14" s="386"/>
      <c r="BS14" s="386"/>
      <c r="BT14" s="386"/>
      <c r="BU14" s="386"/>
      <c r="BV14" s="386"/>
      <c r="BW14" s="386"/>
      <c r="BX14" s="386"/>
      <c r="BY14" s="386"/>
      <c r="BZ14" s="383"/>
      <c r="CA14" s="383"/>
      <c r="CB14" s="387"/>
      <c r="CC14" s="387"/>
      <c r="CD14" s="387"/>
      <c r="CE14" s="387"/>
      <c r="CF14" s="387"/>
      <c r="CG14" s="387"/>
      <c r="CH14" s="387"/>
      <c r="CI14" s="387"/>
      <c r="CJ14" s="387"/>
      <c r="CK14" s="387"/>
      <c r="CL14" s="387"/>
      <c r="CM14" s="387"/>
      <c r="CN14" s="387"/>
      <c r="CO14" s="387"/>
      <c r="CP14" s="387"/>
      <c r="CQ14" s="387"/>
      <c r="CR14" s="387"/>
      <c r="CS14" s="387"/>
      <c r="CT14" s="387"/>
      <c r="CU14" s="387"/>
    </row>
    <row r="15" spans="1:99" s="384" customFormat="1" ht="11.25" customHeight="1">
      <c r="A15" s="388"/>
      <c r="B15" s="389" t="s">
        <v>316</v>
      </c>
      <c r="C15" s="389"/>
      <c r="D15" s="389" t="s">
        <v>317</v>
      </c>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90"/>
      <c r="BN15" s="386"/>
      <c r="BO15" s="386"/>
      <c r="BP15" s="386"/>
      <c r="BQ15" s="386"/>
      <c r="BR15" s="386"/>
      <c r="BS15" s="386"/>
      <c r="BT15" s="386"/>
      <c r="BU15" s="386"/>
      <c r="BV15" s="386"/>
      <c r="BW15" s="386"/>
      <c r="BX15" s="386"/>
      <c r="BY15" s="386"/>
      <c r="BZ15" s="383"/>
      <c r="CA15" s="383"/>
      <c r="CB15" s="387"/>
      <c r="CC15" s="387"/>
      <c r="CD15" s="387"/>
      <c r="CE15" s="387"/>
      <c r="CF15" s="387"/>
      <c r="CG15" s="387"/>
      <c r="CH15" s="387"/>
      <c r="CI15" s="387"/>
      <c r="CJ15" s="387"/>
      <c r="CK15" s="387"/>
      <c r="CL15" s="387"/>
      <c r="CM15" s="387"/>
      <c r="CN15" s="387"/>
      <c r="CO15" s="387"/>
      <c r="CP15" s="387"/>
      <c r="CQ15" s="387"/>
      <c r="CR15" s="387"/>
      <c r="CS15" s="387"/>
      <c r="CT15" s="387"/>
      <c r="CU15" s="387"/>
    </row>
    <row r="16" spans="1:99" s="384" customFormat="1" ht="11.25" customHeight="1">
      <c r="A16" s="388" t="s">
        <v>318</v>
      </c>
      <c r="B16" s="383"/>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3"/>
      <c r="BK16" s="383"/>
      <c r="BL16" s="383"/>
      <c r="BM16" s="391"/>
      <c r="BN16" s="386" t="s">
        <v>319</v>
      </c>
      <c r="BO16" s="386"/>
      <c r="BP16" s="386"/>
      <c r="BQ16" s="386"/>
      <c r="BR16" s="386"/>
      <c r="BS16" s="386"/>
      <c r="BT16" s="386"/>
      <c r="BU16" s="386"/>
      <c r="BV16" s="386"/>
      <c r="BW16" s="386"/>
      <c r="BX16" s="386"/>
      <c r="BY16" s="386"/>
      <c r="BZ16" s="392"/>
      <c r="CA16" s="383"/>
      <c r="CB16" s="393"/>
      <c r="CC16" s="393"/>
      <c r="CD16" s="393"/>
      <c r="CE16" s="393"/>
      <c r="CF16" s="393"/>
      <c r="CG16" s="393"/>
      <c r="CH16" s="393"/>
      <c r="CI16" s="393"/>
      <c r="CJ16" s="393"/>
      <c r="CK16" s="393"/>
      <c r="CL16" s="393"/>
      <c r="CM16" s="393"/>
      <c r="CN16" s="393"/>
      <c r="CO16" s="393"/>
      <c r="CP16" s="393"/>
      <c r="CQ16" s="393"/>
      <c r="CR16" s="393"/>
      <c r="CS16" s="393"/>
      <c r="CT16" s="393"/>
      <c r="CU16" s="393"/>
    </row>
    <row r="17" spans="1:99" s="384" customFormat="1" ht="11.25" customHeight="1">
      <c r="A17" s="388"/>
      <c r="B17" s="389" t="s">
        <v>316</v>
      </c>
      <c r="C17" s="389"/>
      <c r="D17" s="389" t="s">
        <v>320</v>
      </c>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90"/>
      <c r="BN17" s="386" t="s">
        <v>315</v>
      </c>
      <c r="BO17" s="386"/>
      <c r="BP17" s="386"/>
      <c r="BQ17" s="386"/>
      <c r="BR17" s="386"/>
      <c r="BS17" s="386"/>
      <c r="BT17" s="386"/>
      <c r="BU17" s="386"/>
      <c r="BV17" s="386"/>
      <c r="BW17" s="386"/>
      <c r="BX17" s="386"/>
      <c r="BY17" s="386"/>
      <c r="BZ17" s="392"/>
      <c r="CA17" s="383"/>
      <c r="CB17" s="383"/>
      <c r="CC17" s="383"/>
      <c r="CD17" s="383"/>
      <c r="CE17" s="383"/>
      <c r="CF17" s="383"/>
      <c r="CG17" s="383"/>
      <c r="CH17" s="383"/>
      <c r="CI17" s="383"/>
      <c r="CJ17" s="383"/>
      <c r="CK17" s="383"/>
      <c r="CL17" s="383"/>
      <c r="CM17" s="383"/>
      <c r="CN17" s="383"/>
      <c r="CO17" s="383"/>
      <c r="CP17" s="383"/>
      <c r="CQ17" s="383"/>
      <c r="CR17" s="383"/>
      <c r="CS17" s="383"/>
      <c r="CT17" s="383"/>
      <c r="CU17" s="383"/>
    </row>
    <row r="18" spans="1:99" s="384" customFormat="1" ht="11.25" customHeight="1">
      <c r="A18" s="388" t="s">
        <v>321</v>
      </c>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90"/>
      <c r="BN18" s="386" t="s">
        <v>313</v>
      </c>
      <c r="BO18" s="386"/>
      <c r="BP18" s="386"/>
      <c r="BQ18" s="386"/>
      <c r="BR18" s="386"/>
      <c r="BS18" s="386"/>
      <c r="BT18" s="386"/>
      <c r="BU18" s="386"/>
      <c r="BV18" s="386"/>
      <c r="BW18" s="386"/>
      <c r="BX18" s="386"/>
      <c r="BY18" s="386"/>
      <c r="BZ18" s="383"/>
      <c r="CA18" s="383"/>
      <c r="CB18" s="378"/>
      <c r="CC18" s="378"/>
      <c r="CD18" s="378"/>
      <c r="CE18" s="378"/>
      <c r="CF18" s="378"/>
      <c r="CG18" s="378"/>
      <c r="CH18" s="378"/>
      <c r="CI18" s="378"/>
      <c r="CJ18" s="378"/>
      <c r="CK18" s="378"/>
      <c r="CL18" s="378"/>
      <c r="CM18" s="378"/>
      <c r="CN18" s="378"/>
      <c r="CO18" s="378"/>
      <c r="CP18" s="378"/>
      <c r="CQ18" s="378"/>
      <c r="CR18" s="378"/>
      <c r="CS18" s="378"/>
      <c r="CT18" s="378"/>
      <c r="CU18" s="378"/>
    </row>
    <row r="19" spans="1:99" s="384" customFormat="1" ht="11.25" customHeight="1">
      <c r="A19" s="388" t="s">
        <v>322</v>
      </c>
      <c r="B19" s="389"/>
      <c r="C19" s="389"/>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c r="AX19" s="389"/>
      <c r="AY19" s="389"/>
      <c r="AZ19" s="389"/>
      <c r="BA19" s="389"/>
      <c r="BB19" s="389"/>
      <c r="BC19" s="389"/>
      <c r="BD19" s="389"/>
      <c r="BE19" s="389"/>
      <c r="BF19" s="389"/>
      <c r="BG19" s="389"/>
      <c r="BH19" s="389"/>
      <c r="BI19" s="389"/>
      <c r="BJ19" s="389"/>
      <c r="BK19" s="389"/>
      <c r="BL19" s="389"/>
      <c r="BM19" s="390"/>
      <c r="BN19" s="386" t="s">
        <v>315</v>
      </c>
      <c r="BO19" s="386"/>
      <c r="BP19" s="386"/>
      <c r="BQ19" s="386"/>
      <c r="BR19" s="386"/>
      <c r="BS19" s="386"/>
      <c r="BT19" s="386"/>
      <c r="BU19" s="386"/>
      <c r="BV19" s="386"/>
      <c r="BW19" s="386"/>
      <c r="BX19" s="386"/>
      <c r="BY19" s="386"/>
      <c r="BZ19" s="383"/>
      <c r="CA19" s="383"/>
      <c r="CB19" s="378"/>
      <c r="CC19" s="378"/>
      <c r="CD19" s="378"/>
      <c r="CE19" s="378"/>
      <c r="CF19" s="378"/>
      <c r="CG19" s="378"/>
      <c r="CH19" s="378"/>
      <c r="CI19" s="378"/>
      <c r="CJ19" s="378"/>
      <c r="CK19" s="378"/>
      <c r="CL19" s="378"/>
      <c r="CM19" s="378"/>
      <c r="CN19" s="378"/>
      <c r="CO19" s="378"/>
      <c r="CP19" s="378"/>
      <c r="CQ19" s="378"/>
      <c r="CR19" s="378"/>
      <c r="CS19" s="378"/>
      <c r="CT19" s="378"/>
      <c r="CU19" s="378"/>
    </row>
    <row r="20" spans="1:99" s="384" customFormat="1" ht="11.25" customHeight="1">
      <c r="A20" s="388" t="s">
        <v>323</v>
      </c>
      <c r="B20" s="389"/>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89"/>
      <c r="AP20" s="389"/>
      <c r="AQ20" s="389"/>
      <c r="AR20" s="389"/>
      <c r="AS20" s="389"/>
      <c r="AT20" s="389"/>
      <c r="AU20" s="389"/>
      <c r="AV20" s="389"/>
      <c r="AW20" s="389"/>
      <c r="AX20" s="389"/>
      <c r="AY20" s="389"/>
      <c r="AZ20" s="389"/>
      <c r="BA20" s="389"/>
      <c r="BB20" s="389"/>
      <c r="BC20" s="389"/>
      <c r="BD20" s="389"/>
      <c r="BE20" s="389"/>
      <c r="BF20" s="389"/>
      <c r="BG20" s="389"/>
      <c r="BH20" s="389"/>
      <c r="BI20" s="389"/>
      <c r="BJ20" s="389"/>
      <c r="BK20" s="389"/>
      <c r="BL20" s="389"/>
      <c r="BM20" s="390"/>
      <c r="BN20" s="386"/>
      <c r="BO20" s="386"/>
      <c r="BP20" s="386"/>
      <c r="BQ20" s="386"/>
      <c r="BR20" s="386"/>
      <c r="BS20" s="386"/>
      <c r="BT20" s="386"/>
      <c r="BU20" s="386"/>
      <c r="BV20" s="386"/>
      <c r="BW20" s="386"/>
      <c r="BX20" s="386"/>
      <c r="BY20" s="386"/>
      <c r="BZ20" s="383"/>
      <c r="CA20" s="383"/>
      <c r="CB20" s="394" t="s">
        <v>324</v>
      </c>
      <c r="CC20" s="394"/>
      <c r="CD20" s="394"/>
      <c r="CE20" s="394"/>
      <c r="CF20" s="394"/>
      <c r="CG20" s="394"/>
      <c r="CH20" s="394"/>
      <c r="CI20" s="394"/>
      <c r="CJ20" s="394"/>
      <c r="CK20" s="394"/>
      <c r="CL20" s="394"/>
      <c r="CM20" s="394"/>
      <c r="CN20" s="394"/>
      <c r="CO20" s="394"/>
      <c r="CP20" s="394"/>
      <c r="CQ20" s="394"/>
      <c r="CR20" s="394"/>
      <c r="CS20" s="394"/>
      <c r="CT20" s="394"/>
      <c r="CU20" s="394"/>
    </row>
    <row r="21" spans="1:99" s="384" customFormat="1" ht="11.25" customHeight="1">
      <c r="A21" s="388"/>
      <c r="B21" s="389" t="s">
        <v>316</v>
      </c>
      <c r="C21" s="389"/>
      <c r="D21" s="389" t="s">
        <v>325</v>
      </c>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c r="AY21" s="389"/>
      <c r="AZ21" s="389"/>
      <c r="BA21" s="389"/>
      <c r="BB21" s="389"/>
      <c r="BC21" s="389"/>
      <c r="BD21" s="389"/>
      <c r="BE21" s="389"/>
      <c r="BF21" s="389"/>
      <c r="BG21" s="389"/>
      <c r="BH21" s="389"/>
      <c r="BI21" s="389"/>
      <c r="BJ21" s="389"/>
      <c r="BK21" s="389"/>
      <c r="BL21" s="389"/>
      <c r="BM21" s="390"/>
      <c r="BN21" s="386"/>
      <c r="BO21" s="386"/>
      <c r="BP21" s="386"/>
      <c r="BQ21" s="386"/>
      <c r="BR21" s="386"/>
      <c r="BS21" s="386"/>
      <c r="BT21" s="386"/>
      <c r="BU21" s="386"/>
      <c r="BV21" s="386"/>
      <c r="BW21" s="386"/>
      <c r="BX21" s="386"/>
      <c r="BY21" s="386"/>
      <c r="BZ21" s="383"/>
      <c r="CA21" s="383"/>
      <c r="CB21" s="394"/>
      <c r="CC21" s="394"/>
      <c r="CD21" s="394"/>
      <c r="CE21" s="394"/>
      <c r="CF21" s="394"/>
      <c r="CG21" s="394"/>
      <c r="CH21" s="394"/>
      <c r="CI21" s="394"/>
      <c r="CJ21" s="394"/>
      <c r="CK21" s="394"/>
      <c r="CL21" s="394"/>
      <c r="CM21" s="394"/>
      <c r="CN21" s="394"/>
      <c r="CO21" s="394"/>
      <c r="CP21" s="394"/>
      <c r="CQ21" s="394"/>
      <c r="CR21" s="394"/>
      <c r="CS21" s="394"/>
      <c r="CT21" s="394"/>
      <c r="CU21" s="394"/>
    </row>
    <row r="22" spans="1:99" s="384" customFormat="1" ht="11.25" customHeight="1">
      <c r="A22" s="388"/>
      <c r="B22" s="389"/>
      <c r="C22" s="389"/>
      <c r="D22" s="389" t="s">
        <v>326</v>
      </c>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89"/>
      <c r="AN22" s="389"/>
      <c r="AO22" s="389"/>
      <c r="AP22" s="389"/>
      <c r="AQ22" s="389"/>
      <c r="AR22" s="389"/>
      <c r="AS22" s="389"/>
      <c r="AT22" s="389"/>
      <c r="AU22" s="389"/>
      <c r="AV22" s="389"/>
      <c r="AW22" s="389"/>
      <c r="AX22" s="389"/>
      <c r="AY22" s="389"/>
      <c r="AZ22" s="389"/>
      <c r="BA22" s="389"/>
      <c r="BB22" s="389"/>
      <c r="BC22" s="389"/>
      <c r="BD22" s="389"/>
      <c r="BE22" s="389"/>
      <c r="BF22" s="389"/>
      <c r="BG22" s="389"/>
      <c r="BH22" s="389"/>
      <c r="BI22" s="389"/>
      <c r="BJ22" s="389"/>
      <c r="BK22" s="389"/>
      <c r="BL22" s="389"/>
      <c r="BM22" s="390"/>
      <c r="BN22" s="386"/>
      <c r="BO22" s="386"/>
      <c r="BP22" s="386"/>
      <c r="BQ22" s="386"/>
      <c r="BR22" s="386"/>
      <c r="BS22" s="386"/>
      <c r="BT22" s="386"/>
      <c r="BU22" s="386"/>
      <c r="BV22" s="386"/>
      <c r="BW22" s="386"/>
      <c r="BX22" s="386"/>
      <c r="BY22" s="386"/>
      <c r="BZ22" s="383"/>
      <c r="CA22" s="383"/>
      <c r="CB22" s="394"/>
      <c r="CC22" s="394"/>
      <c r="CD22" s="394"/>
      <c r="CE22" s="394"/>
      <c r="CF22" s="394"/>
      <c r="CG22" s="394"/>
      <c r="CH22" s="394"/>
      <c r="CI22" s="394"/>
      <c r="CJ22" s="394"/>
      <c r="CK22" s="394"/>
      <c r="CL22" s="394"/>
      <c r="CM22" s="394"/>
      <c r="CN22" s="394"/>
      <c r="CO22" s="394"/>
      <c r="CP22" s="394"/>
      <c r="CQ22" s="394"/>
      <c r="CR22" s="394"/>
      <c r="CS22" s="394"/>
      <c r="CT22" s="394"/>
      <c r="CU22" s="394"/>
    </row>
    <row r="23" spans="1:99" s="384" customFormat="1" ht="11.25" customHeight="1">
      <c r="A23" s="388" t="s">
        <v>327</v>
      </c>
      <c r="B23" s="389"/>
      <c r="C23" s="389"/>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89"/>
      <c r="AU23" s="389"/>
      <c r="AV23" s="389"/>
      <c r="AW23" s="389"/>
      <c r="AX23" s="389"/>
      <c r="AY23" s="389"/>
      <c r="AZ23" s="389"/>
      <c r="BA23" s="389"/>
      <c r="BB23" s="389"/>
      <c r="BC23" s="389"/>
      <c r="BD23" s="389"/>
      <c r="BE23" s="389"/>
      <c r="BF23" s="389"/>
      <c r="BG23" s="389"/>
      <c r="BH23" s="389"/>
      <c r="BI23" s="389"/>
      <c r="BJ23" s="389"/>
      <c r="BK23" s="389"/>
      <c r="BL23" s="389"/>
      <c r="BM23" s="390"/>
      <c r="BN23" s="386" t="s">
        <v>319</v>
      </c>
      <c r="BO23" s="386"/>
      <c r="BP23" s="386"/>
      <c r="BQ23" s="386"/>
      <c r="BR23" s="386"/>
      <c r="BS23" s="386"/>
      <c r="BT23" s="386"/>
      <c r="BU23" s="386"/>
      <c r="BV23" s="386"/>
      <c r="BW23" s="386"/>
      <c r="BX23" s="386"/>
      <c r="BY23" s="386"/>
      <c r="BZ23" s="383"/>
      <c r="CA23" s="383"/>
      <c r="CB23" s="394"/>
      <c r="CC23" s="394"/>
      <c r="CD23" s="394"/>
      <c r="CE23" s="394"/>
      <c r="CF23" s="394"/>
      <c r="CG23" s="394"/>
      <c r="CH23" s="394"/>
      <c r="CI23" s="394"/>
      <c r="CJ23" s="394"/>
      <c r="CK23" s="394"/>
      <c r="CL23" s="394"/>
      <c r="CM23" s="394"/>
      <c r="CN23" s="394"/>
      <c r="CO23" s="394"/>
      <c r="CP23" s="394"/>
      <c r="CQ23" s="394"/>
      <c r="CR23" s="394"/>
      <c r="CS23" s="394"/>
      <c r="CT23" s="394"/>
      <c r="CU23" s="394"/>
    </row>
    <row r="24" spans="1:99" s="384" customFormat="1" ht="11.25" customHeight="1">
      <c r="A24" s="388" t="s">
        <v>328</v>
      </c>
      <c r="B24" s="389"/>
      <c r="C24" s="389"/>
      <c r="D24" s="389"/>
      <c r="E24" s="389"/>
      <c r="F24" s="389"/>
      <c r="G24" s="389"/>
      <c r="H24" s="389"/>
      <c r="I24" s="383"/>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89"/>
      <c r="AT24" s="389"/>
      <c r="AU24" s="389"/>
      <c r="AV24" s="389"/>
      <c r="AW24" s="389"/>
      <c r="AX24" s="389"/>
      <c r="AY24" s="389"/>
      <c r="AZ24" s="389"/>
      <c r="BA24" s="389"/>
      <c r="BB24" s="389"/>
      <c r="BC24" s="389"/>
      <c r="BD24" s="389"/>
      <c r="BE24" s="389"/>
      <c r="BF24" s="389"/>
      <c r="BG24" s="389"/>
      <c r="BH24" s="389"/>
      <c r="BI24" s="389"/>
      <c r="BJ24" s="389"/>
      <c r="BK24" s="389"/>
      <c r="BL24" s="389"/>
      <c r="BM24" s="390"/>
      <c r="BN24" s="386" t="s">
        <v>315</v>
      </c>
      <c r="BO24" s="386"/>
      <c r="BP24" s="386"/>
      <c r="BQ24" s="386"/>
      <c r="BR24" s="386"/>
      <c r="BS24" s="386"/>
      <c r="BT24" s="386"/>
      <c r="BU24" s="386"/>
      <c r="BV24" s="386"/>
      <c r="BW24" s="386"/>
      <c r="BX24" s="386"/>
      <c r="BY24" s="386"/>
      <c r="BZ24" s="383"/>
      <c r="CA24" s="383"/>
      <c r="CB24" s="394"/>
      <c r="CC24" s="394"/>
      <c r="CD24" s="394"/>
      <c r="CE24" s="394"/>
      <c r="CF24" s="394"/>
      <c r="CG24" s="394"/>
      <c r="CH24" s="394"/>
      <c r="CI24" s="394"/>
      <c r="CJ24" s="394"/>
      <c r="CK24" s="394"/>
      <c r="CL24" s="394"/>
      <c r="CM24" s="394"/>
      <c r="CN24" s="394"/>
      <c r="CO24" s="394"/>
      <c r="CP24" s="394"/>
      <c r="CQ24" s="394"/>
      <c r="CR24" s="394"/>
      <c r="CS24" s="394"/>
      <c r="CT24" s="394"/>
      <c r="CU24" s="394"/>
    </row>
    <row r="25" spans="1:99" s="384" customFormat="1" ht="11.25" customHeight="1">
      <c r="A25" s="388"/>
      <c r="B25" s="389" t="s">
        <v>316</v>
      </c>
      <c r="C25" s="389"/>
      <c r="D25" s="389" t="s">
        <v>320</v>
      </c>
      <c r="E25" s="389"/>
      <c r="F25" s="389"/>
      <c r="G25" s="389"/>
      <c r="H25" s="389"/>
      <c r="I25" s="383"/>
      <c r="J25" s="389"/>
      <c r="K25" s="389"/>
      <c r="L25" s="389"/>
      <c r="M25" s="389"/>
      <c r="N25" s="389"/>
      <c r="O25" s="389"/>
      <c r="P25" s="389"/>
      <c r="Q25" s="389"/>
      <c r="R25" s="389"/>
      <c r="S25" s="389"/>
      <c r="T25" s="389"/>
      <c r="U25" s="389"/>
      <c r="V25" s="389"/>
      <c r="W25" s="389"/>
      <c r="X25" s="389"/>
      <c r="Y25" s="389"/>
      <c r="Z25" s="389"/>
      <c r="AA25" s="389"/>
      <c r="AB25" s="389"/>
      <c r="AC25" s="389"/>
      <c r="AD25" s="389"/>
      <c r="AE25" s="389"/>
      <c r="AF25" s="389"/>
      <c r="AG25" s="389"/>
      <c r="AH25" s="389"/>
      <c r="AI25" s="389"/>
      <c r="AJ25" s="389"/>
      <c r="AK25" s="389"/>
      <c r="AL25" s="389"/>
      <c r="AM25" s="389"/>
      <c r="AN25" s="389"/>
      <c r="AO25" s="389"/>
      <c r="AP25" s="389"/>
      <c r="AQ25" s="389"/>
      <c r="AR25" s="389"/>
      <c r="AS25" s="389"/>
      <c r="AT25" s="389"/>
      <c r="AU25" s="389"/>
      <c r="AV25" s="389"/>
      <c r="AW25" s="389"/>
      <c r="AX25" s="389"/>
      <c r="AY25" s="389"/>
      <c r="AZ25" s="389"/>
      <c r="BA25" s="389"/>
      <c r="BB25" s="389"/>
      <c r="BC25" s="389"/>
      <c r="BD25" s="389"/>
      <c r="BE25" s="389"/>
      <c r="BF25" s="389"/>
      <c r="BG25" s="389"/>
      <c r="BH25" s="389"/>
      <c r="BI25" s="389"/>
      <c r="BJ25" s="389"/>
      <c r="BK25" s="389"/>
      <c r="BL25" s="389"/>
      <c r="BM25" s="390"/>
      <c r="BN25" s="386"/>
      <c r="BO25" s="386"/>
      <c r="BP25" s="386"/>
      <c r="BQ25" s="386"/>
      <c r="BR25" s="386"/>
      <c r="BS25" s="386"/>
      <c r="BT25" s="386"/>
      <c r="BU25" s="386"/>
      <c r="BV25" s="386"/>
      <c r="BW25" s="386"/>
      <c r="BX25" s="386"/>
      <c r="BY25" s="386"/>
      <c r="BZ25" s="383"/>
      <c r="CA25" s="383"/>
      <c r="CB25" s="394"/>
      <c r="CC25" s="394"/>
      <c r="CD25" s="394"/>
      <c r="CE25" s="394"/>
      <c r="CF25" s="394"/>
      <c r="CG25" s="394"/>
      <c r="CH25" s="394"/>
      <c r="CI25" s="394"/>
      <c r="CJ25" s="394"/>
      <c r="CK25" s="394"/>
      <c r="CL25" s="394"/>
      <c r="CM25" s="394"/>
      <c r="CN25" s="394"/>
      <c r="CO25" s="394"/>
      <c r="CP25" s="394"/>
      <c r="CQ25" s="394"/>
      <c r="CR25" s="394"/>
      <c r="CS25" s="394"/>
      <c r="CT25" s="394"/>
      <c r="CU25" s="394"/>
    </row>
    <row r="26" spans="1:99" s="384" customFormat="1" ht="11.25" customHeight="1">
      <c r="A26" s="388" t="s">
        <v>329</v>
      </c>
      <c r="B26" s="389"/>
      <c r="C26" s="389"/>
      <c r="D26" s="389"/>
      <c r="E26" s="389"/>
      <c r="F26" s="389"/>
      <c r="G26" s="389"/>
      <c r="H26" s="389"/>
      <c r="I26" s="389"/>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89"/>
      <c r="AY26" s="389"/>
      <c r="AZ26" s="389"/>
      <c r="BA26" s="389"/>
      <c r="BB26" s="389"/>
      <c r="BC26" s="389"/>
      <c r="BD26" s="389"/>
      <c r="BE26" s="389"/>
      <c r="BF26" s="389"/>
      <c r="BG26" s="389"/>
      <c r="BH26" s="389"/>
      <c r="BI26" s="389"/>
      <c r="BJ26" s="389"/>
      <c r="BK26" s="389"/>
      <c r="BL26" s="389"/>
      <c r="BM26" s="390"/>
      <c r="BN26" s="386" t="s">
        <v>313</v>
      </c>
      <c r="BO26" s="386"/>
      <c r="BP26" s="386"/>
      <c r="BQ26" s="386"/>
      <c r="BR26" s="386"/>
      <c r="BS26" s="386"/>
      <c r="BT26" s="386"/>
      <c r="BU26" s="386"/>
      <c r="BV26" s="386"/>
      <c r="BW26" s="386"/>
      <c r="BX26" s="386"/>
      <c r="BY26" s="386"/>
      <c r="BZ26" s="383"/>
      <c r="CA26" s="383"/>
      <c r="CB26" s="395" t="s">
        <v>330</v>
      </c>
      <c r="CC26" s="395"/>
      <c r="CD26" s="396"/>
      <c r="CE26" s="396"/>
      <c r="CF26" s="396"/>
      <c r="CG26" s="396"/>
      <c r="CH26" s="396"/>
      <c r="CI26" s="396"/>
      <c r="CJ26" s="396"/>
      <c r="CK26" s="396"/>
      <c r="CL26" s="396"/>
      <c r="CM26" s="396"/>
      <c r="CN26" s="396"/>
      <c r="CO26" s="397" t="s">
        <v>177</v>
      </c>
      <c r="CP26" s="397"/>
      <c r="CQ26" s="396"/>
      <c r="CR26" s="396"/>
      <c r="CS26" s="396"/>
      <c r="CT26" s="396"/>
      <c r="CU26" s="396"/>
    </row>
    <row r="27" spans="1:99" s="384" customFormat="1" ht="11.25" customHeight="1">
      <c r="A27" s="388" t="s">
        <v>331</v>
      </c>
      <c r="B27" s="389"/>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89"/>
      <c r="AY27" s="389"/>
      <c r="AZ27" s="389"/>
      <c r="BA27" s="389"/>
      <c r="BB27" s="389"/>
      <c r="BC27" s="389"/>
      <c r="BD27" s="389"/>
      <c r="BE27" s="389"/>
      <c r="BF27" s="389"/>
      <c r="BG27" s="389"/>
      <c r="BH27" s="389"/>
      <c r="BI27" s="389"/>
      <c r="BJ27" s="389"/>
      <c r="BK27" s="389"/>
      <c r="BL27" s="389"/>
      <c r="BM27" s="390"/>
      <c r="BN27" s="386" t="s">
        <v>315</v>
      </c>
      <c r="BO27" s="386"/>
      <c r="BP27" s="386"/>
      <c r="BQ27" s="386"/>
      <c r="BR27" s="386"/>
      <c r="BS27" s="386"/>
      <c r="BT27" s="386"/>
      <c r="BU27" s="386"/>
      <c r="BV27" s="386"/>
      <c r="BW27" s="386"/>
      <c r="BX27" s="386"/>
      <c r="BY27" s="386"/>
      <c r="BZ27" s="383"/>
      <c r="CA27" s="383"/>
      <c r="CB27" s="395"/>
      <c r="CC27" s="395"/>
      <c r="CD27" s="396"/>
      <c r="CE27" s="396"/>
      <c r="CF27" s="396"/>
      <c r="CG27" s="396"/>
      <c r="CH27" s="396"/>
      <c r="CI27" s="396"/>
      <c r="CJ27" s="396"/>
      <c r="CK27" s="396"/>
      <c r="CL27" s="396"/>
      <c r="CM27" s="396"/>
      <c r="CN27" s="396"/>
      <c r="CO27" s="397"/>
      <c r="CP27" s="397"/>
      <c r="CQ27" s="396"/>
      <c r="CR27" s="396"/>
      <c r="CS27" s="396"/>
      <c r="CT27" s="396"/>
      <c r="CU27" s="396"/>
    </row>
    <row r="28" spans="1:99" s="384" customFormat="1" ht="11.25" customHeight="1">
      <c r="A28" s="388"/>
      <c r="B28" s="389" t="s">
        <v>316</v>
      </c>
      <c r="C28" s="389"/>
      <c r="D28" s="389" t="s">
        <v>332</v>
      </c>
      <c r="E28" s="389"/>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389"/>
      <c r="AX28" s="389"/>
      <c r="AY28" s="389"/>
      <c r="AZ28" s="389"/>
      <c r="BA28" s="389"/>
      <c r="BB28" s="389"/>
      <c r="BC28" s="389"/>
      <c r="BD28" s="389"/>
      <c r="BE28" s="389"/>
      <c r="BF28" s="389"/>
      <c r="BG28" s="389"/>
      <c r="BH28" s="389"/>
      <c r="BI28" s="389"/>
      <c r="BJ28" s="389"/>
      <c r="BK28" s="389"/>
      <c r="BL28" s="389"/>
      <c r="BM28" s="390"/>
      <c r="BN28" s="386"/>
      <c r="BO28" s="386"/>
      <c r="BP28" s="386"/>
      <c r="BQ28" s="386"/>
      <c r="BR28" s="386"/>
      <c r="BS28" s="386"/>
      <c r="BT28" s="386"/>
      <c r="BU28" s="386"/>
      <c r="BV28" s="386"/>
      <c r="BW28" s="386"/>
      <c r="BX28" s="386"/>
      <c r="BY28" s="386"/>
      <c r="BZ28" s="383"/>
      <c r="CA28" s="383"/>
      <c r="CB28" s="395" t="s">
        <v>330</v>
      </c>
      <c r="CC28" s="395"/>
      <c r="CD28" s="398"/>
      <c r="CE28" s="398"/>
      <c r="CF28" s="398"/>
      <c r="CG28" s="398"/>
      <c r="CH28" s="398"/>
      <c r="CI28" s="398"/>
      <c r="CJ28" s="398"/>
      <c r="CK28" s="398"/>
      <c r="CL28" s="398"/>
      <c r="CM28" s="398"/>
      <c r="CN28" s="398"/>
      <c r="CO28" s="397" t="s">
        <v>177</v>
      </c>
      <c r="CP28" s="397"/>
      <c r="CQ28" s="398"/>
      <c r="CR28" s="398"/>
      <c r="CS28" s="398"/>
      <c r="CT28" s="398"/>
      <c r="CU28" s="398"/>
    </row>
    <row r="29" spans="1:99" s="384" customFormat="1" ht="11.25" customHeight="1">
      <c r="A29" s="388"/>
      <c r="B29" s="389"/>
      <c r="C29" s="389"/>
      <c r="D29" s="389" t="s">
        <v>333</v>
      </c>
      <c r="E29" s="389"/>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89"/>
      <c r="AO29" s="389"/>
      <c r="AP29" s="389"/>
      <c r="AQ29" s="389"/>
      <c r="AR29" s="389"/>
      <c r="AS29" s="389"/>
      <c r="AT29" s="389"/>
      <c r="AU29" s="389"/>
      <c r="AV29" s="389"/>
      <c r="AW29" s="389"/>
      <c r="AX29" s="389"/>
      <c r="AY29" s="389"/>
      <c r="AZ29" s="389"/>
      <c r="BA29" s="389"/>
      <c r="BB29" s="389"/>
      <c r="BC29" s="389"/>
      <c r="BD29" s="389"/>
      <c r="BE29" s="389"/>
      <c r="BF29" s="389"/>
      <c r="BG29" s="389"/>
      <c r="BH29" s="389"/>
      <c r="BI29" s="389"/>
      <c r="BJ29" s="389"/>
      <c r="BK29" s="389"/>
      <c r="BL29" s="389"/>
      <c r="BM29" s="390"/>
      <c r="BN29" s="386"/>
      <c r="BO29" s="386"/>
      <c r="BP29" s="386"/>
      <c r="BQ29" s="386"/>
      <c r="BR29" s="386"/>
      <c r="BS29" s="386"/>
      <c r="BT29" s="386"/>
      <c r="BU29" s="386"/>
      <c r="BV29" s="386"/>
      <c r="BW29" s="386"/>
      <c r="BX29" s="386"/>
      <c r="BY29" s="386"/>
      <c r="BZ29" s="383"/>
      <c r="CA29" s="383"/>
      <c r="CB29" s="395"/>
      <c r="CC29" s="395"/>
      <c r="CD29" s="398"/>
      <c r="CE29" s="398"/>
      <c r="CF29" s="398"/>
      <c r="CG29" s="398"/>
      <c r="CH29" s="398"/>
      <c r="CI29" s="398"/>
      <c r="CJ29" s="398"/>
      <c r="CK29" s="398"/>
      <c r="CL29" s="398"/>
      <c r="CM29" s="398"/>
      <c r="CN29" s="398"/>
      <c r="CO29" s="397"/>
      <c r="CP29" s="397"/>
      <c r="CQ29" s="398"/>
      <c r="CR29" s="398"/>
      <c r="CS29" s="398"/>
      <c r="CT29" s="398"/>
      <c r="CU29" s="398"/>
    </row>
    <row r="30" spans="1:99" s="384" customFormat="1" ht="11.25" customHeight="1">
      <c r="A30" s="388" t="s">
        <v>334</v>
      </c>
      <c r="B30" s="389"/>
      <c r="C30" s="389"/>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89"/>
      <c r="AY30" s="389"/>
      <c r="AZ30" s="389"/>
      <c r="BA30" s="389"/>
      <c r="BB30" s="389"/>
      <c r="BC30" s="389"/>
      <c r="BD30" s="389"/>
      <c r="BE30" s="389"/>
      <c r="BF30" s="389"/>
      <c r="BG30" s="389"/>
      <c r="BH30" s="389"/>
      <c r="BI30" s="389"/>
      <c r="BJ30" s="389"/>
      <c r="BK30" s="389"/>
      <c r="BL30" s="389"/>
      <c r="BM30" s="390"/>
      <c r="BN30" s="386" t="s">
        <v>313</v>
      </c>
      <c r="BO30" s="386"/>
      <c r="BP30" s="386"/>
      <c r="BQ30" s="386"/>
      <c r="BR30" s="386"/>
      <c r="BS30" s="386"/>
      <c r="BT30" s="386"/>
      <c r="BU30" s="386"/>
      <c r="BV30" s="386"/>
      <c r="BW30" s="386"/>
      <c r="BX30" s="386"/>
      <c r="BY30" s="386"/>
      <c r="BZ30" s="383"/>
      <c r="CA30" s="383"/>
      <c r="CB30" s="378"/>
      <c r="CC30" s="378"/>
      <c r="CD30" s="378"/>
      <c r="CE30" s="378"/>
      <c r="CF30" s="378"/>
      <c r="CG30" s="378"/>
      <c r="CH30" s="378"/>
      <c r="CI30" s="378"/>
      <c r="CJ30" s="378"/>
      <c r="CK30" s="378"/>
      <c r="CL30" s="378"/>
      <c r="CM30" s="378"/>
      <c r="CN30" s="378"/>
      <c r="CO30" s="378"/>
      <c r="CP30" s="378"/>
      <c r="CQ30" s="378"/>
      <c r="CR30" s="378"/>
      <c r="CS30" s="378"/>
      <c r="CT30" s="378"/>
      <c r="CU30" s="378"/>
    </row>
    <row r="31" spans="1:99" s="384" customFormat="1" ht="11.25" customHeight="1">
      <c r="A31" s="388" t="s">
        <v>335</v>
      </c>
      <c r="B31" s="389"/>
      <c r="C31" s="389"/>
      <c r="D31" s="389"/>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389"/>
      <c r="AF31" s="389"/>
      <c r="AG31" s="389"/>
      <c r="AH31" s="389"/>
      <c r="AI31" s="389"/>
      <c r="AJ31" s="389"/>
      <c r="AK31" s="389"/>
      <c r="AL31" s="389"/>
      <c r="AM31" s="389"/>
      <c r="AN31" s="389"/>
      <c r="AO31" s="389"/>
      <c r="AP31" s="389"/>
      <c r="AQ31" s="389"/>
      <c r="AR31" s="389"/>
      <c r="AS31" s="389"/>
      <c r="AT31" s="389"/>
      <c r="AU31" s="389"/>
      <c r="AV31" s="389"/>
      <c r="AW31" s="389"/>
      <c r="AX31" s="389"/>
      <c r="AY31" s="389"/>
      <c r="AZ31" s="389"/>
      <c r="BA31" s="389"/>
      <c r="BB31" s="389"/>
      <c r="BC31" s="389"/>
      <c r="BD31" s="389"/>
      <c r="BE31" s="389"/>
      <c r="BF31" s="389"/>
      <c r="BG31" s="389"/>
      <c r="BH31" s="389"/>
      <c r="BI31" s="389"/>
      <c r="BJ31" s="389"/>
      <c r="BK31" s="389"/>
      <c r="BL31" s="389"/>
      <c r="BM31" s="390"/>
      <c r="BN31" s="386" t="s">
        <v>315</v>
      </c>
      <c r="BO31" s="386"/>
      <c r="BP31" s="386"/>
      <c r="BQ31" s="386"/>
      <c r="BR31" s="386"/>
      <c r="BS31" s="386"/>
      <c r="BT31" s="386"/>
      <c r="BU31" s="386"/>
      <c r="BV31" s="386"/>
      <c r="BW31" s="386"/>
      <c r="BX31" s="386"/>
      <c r="BY31" s="386"/>
      <c r="BZ31" s="383"/>
      <c r="CA31" s="383"/>
      <c r="CB31" s="378"/>
      <c r="CC31" s="378"/>
      <c r="CD31" s="378"/>
      <c r="CE31" s="378"/>
      <c r="CF31" s="378"/>
      <c r="CG31" s="378"/>
      <c r="CH31" s="378"/>
      <c r="CI31" s="378"/>
      <c r="CJ31" s="378"/>
      <c r="CK31" s="378"/>
      <c r="CL31" s="378"/>
      <c r="CM31" s="378"/>
      <c r="CN31" s="378"/>
      <c r="CO31" s="378"/>
      <c r="CP31" s="378"/>
      <c r="CQ31" s="378"/>
      <c r="CR31" s="378"/>
      <c r="CS31" s="378"/>
      <c r="CT31" s="378"/>
      <c r="CU31" s="378"/>
    </row>
    <row r="32" spans="1:99" s="384" customFormat="1" ht="11.25" customHeight="1">
      <c r="A32" s="388"/>
      <c r="B32" s="389" t="s">
        <v>316</v>
      </c>
      <c r="C32" s="389"/>
      <c r="D32" s="389" t="s">
        <v>332</v>
      </c>
      <c r="E32" s="389"/>
      <c r="F32" s="389"/>
      <c r="G32" s="389"/>
      <c r="H32" s="389"/>
      <c r="I32" s="389"/>
      <c r="J32" s="389"/>
      <c r="K32" s="389"/>
      <c r="L32" s="389"/>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89"/>
      <c r="AL32" s="389"/>
      <c r="AM32" s="389"/>
      <c r="AN32" s="389"/>
      <c r="AO32" s="389"/>
      <c r="AP32" s="389"/>
      <c r="AQ32" s="389"/>
      <c r="AR32" s="389"/>
      <c r="AS32" s="389"/>
      <c r="AT32" s="389"/>
      <c r="AU32" s="389"/>
      <c r="AV32" s="389"/>
      <c r="AW32" s="389"/>
      <c r="AX32" s="389"/>
      <c r="AY32" s="389"/>
      <c r="AZ32" s="389"/>
      <c r="BA32" s="389"/>
      <c r="BB32" s="389"/>
      <c r="BC32" s="389"/>
      <c r="BD32" s="389"/>
      <c r="BE32" s="389"/>
      <c r="BF32" s="389"/>
      <c r="BG32" s="389"/>
      <c r="BH32" s="389"/>
      <c r="BI32" s="389"/>
      <c r="BJ32" s="389"/>
      <c r="BK32" s="389"/>
      <c r="BL32" s="389"/>
      <c r="BM32" s="390"/>
      <c r="BN32" s="386"/>
      <c r="BO32" s="386"/>
      <c r="BP32" s="386"/>
      <c r="BQ32" s="386"/>
      <c r="BR32" s="386"/>
      <c r="BS32" s="386"/>
      <c r="BT32" s="386"/>
      <c r="BU32" s="386"/>
      <c r="BV32" s="386"/>
      <c r="BW32" s="386"/>
      <c r="BX32" s="386"/>
      <c r="BY32" s="386"/>
      <c r="BZ32" s="383"/>
      <c r="CA32" s="383"/>
      <c r="CB32" s="378"/>
      <c r="CC32" s="378"/>
      <c r="CD32" s="378"/>
      <c r="CE32" s="378"/>
      <c r="CF32" s="378"/>
      <c r="CG32" s="378"/>
      <c r="CH32" s="378"/>
      <c r="CI32" s="378"/>
      <c r="CJ32" s="378"/>
      <c r="CK32" s="378"/>
      <c r="CL32" s="378"/>
      <c r="CM32" s="378"/>
      <c r="CN32" s="378"/>
      <c r="CO32" s="378"/>
      <c r="CP32" s="378"/>
      <c r="CQ32" s="378"/>
      <c r="CR32" s="378"/>
      <c r="CS32" s="378"/>
      <c r="CT32" s="378"/>
      <c r="CU32" s="378"/>
    </row>
    <row r="33" spans="1:99" s="384" customFormat="1" ht="11.25" customHeight="1">
      <c r="A33" s="388"/>
      <c r="B33" s="389"/>
      <c r="C33" s="389"/>
      <c r="D33" s="389" t="s">
        <v>333</v>
      </c>
      <c r="E33" s="389"/>
      <c r="F33" s="389"/>
      <c r="G33" s="389"/>
      <c r="H33" s="389"/>
      <c r="I33" s="389"/>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c r="AI33" s="389"/>
      <c r="AJ33" s="389"/>
      <c r="AK33" s="389"/>
      <c r="AL33" s="389"/>
      <c r="AM33" s="389"/>
      <c r="AN33" s="389"/>
      <c r="AO33" s="389"/>
      <c r="AP33" s="389"/>
      <c r="AQ33" s="389"/>
      <c r="AR33" s="389"/>
      <c r="AS33" s="389"/>
      <c r="AT33" s="389"/>
      <c r="AU33" s="389"/>
      <c r="AV33" s="389"/>
      <c r="AW33" s="389"/>
      <c r="AX33" s="389"/>
      <c r="AY33" s="389"/>
      <c r="AZ33" s="389"/>
      <c r="BA33" s="389"/>
      <c r="BB33" s="389"/>
      <c r="BC33" s="389"/>
      <c r="BD33" s="389"/>
      <c r="BE33" s="389"/>
      <c r="BF33" s="389"/>
      <c r="BG33" s="389"/>
      <c r="BH33" s="389"/>
      <c r="BI33" s="389"/>
      <c r="BJ33" s="389"/>
      <c r="BK33" s="389"/>
      <c r="BL33" s="389"/>
      <c r="BM33" s="390"/>
      <c r="BN33" s="386"/>
      <c r="BO33" s="386"/>
      <c r="BP33" s="386"/>
      <c r="BQ33" s="386"/>
      <c r="BR33" s="386"/>
      <c r="BS33" s="386"/>
      <c r="BT33" s="386"/>
      <c r="BU33" s="386"/>
      <c r="BV33" s="386"/>
      <c r="BW33" s="386"/>
      <c r="BX33" s="386"/>
      <c r="BY33" s="386"/>
      <c r="BZ33" s="383"/>
      <c r="CA33" s="383"/>
      <c r="CB33" s="378"/>
      <c r="CC33" s="378"/>
      <c r="CD33" s="378"/>
      <c r="CE33" s="378"/>
      <c r="CF33" s="378"/>
      <c r="CG33" s="378"/>
      <c r="CH33" s="378"/>
      <c r="CI33" s="378"/>
      <c r="CJ33" s="378"/>
      <c r="CK33" s="378"/>
      <c r="CL33" s="378"/>
      <c r="CM33" s="378"/>
      <c r="CN33" s="378"/>
      <c r="CO33" s="378"/>
      <c r="CP33" s="378"/>
      <c r="CQ33" s="378"/>
      <c r="CR33" s="378"/>
      <c r="CS33" s="378"/>
      <c r="CT33" s="378"/>
      <c r="CU33" s="378"/>
    </row>
    <row r="34" spans="1:99" s="384" customFormat="1" ht="11.25" customHeight="1">
      <c r="A34" s="388" t="s">
        <v>336</v>
      </c>
      <c r="B34" s="389"/>
      <c r="C34" s="389"/>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89"/>
      <c r="AX34" s="389"/>
      <c r="AY34" s="389"/>
      <c r="AZ34" s="389"/>
      <c r="BA34" s="389"/>
      <c r="BB34" s="389"/>
      <c r="BC34" s="389"/>
      <c r="BD34" s="389"/>
      <c r="BE34" s="389"/>
      <c r="BF34" s="389"/>
      <c r="BG34" s="389"/>
      <c r="BH34" s="389"/>
      <c r="BI34" s="389"/>
      <c r="BJ34" s="389"/>
      <c r="BK34" s="389"/>
      <c r="BL34" s="389"/>
      <c r="BM34" s="390"/>
      <c r="BN34" s="386" t="s">
        <v>319</v>
      </c>
      <c r="BO34" s="386"/>
      <c r="BP34" s="386"/>
      <c r="BQ34" s="386"/>
      <c r="BR34" s="386"/>
      <c r="BS34" s="386"/>
      <c r="BT34" s="386"/>
      <c r="BU34" s="386"/>
      <c r="BV34" s="386"/>
      <c r="BW34" s="386"/>
      <c r="BX34" s="386"/>
      <c r="BY34" s="386"/>
      <c r="BZ34" s="383"/>
      <c r="CA34" s="383"/>
      <c r="CB34" s="378"/>
      <c r="CC34" s="378"/>
      <c r="CD34" s="378"/>
      <c r="CE34" s="378"/>
      <c r="CF34" s="378"/>
      <c r="CG34" s="378"/>
      <c r="CH34" s="378"/>
      <c r="CI34" s="378"/>
      <c r="CJ34" s="378"/>
      <c r="CK34" s="378"/>
      <c r="CL34" s="378"/>
      <c r="CM34" s="378"/>
      <c r="CN34" s="378"/>
      <c r="CO34" s="378"/>
      <c r="CP34" s="378"/>
      <c r="CQ34" s="378"/>
      <c r="CR34" s="378"/>
      <c r="CS34" s="378"/>
      <c r="CT34" s="378"/>
      <c r="CU34" s="378"/>
    </row>
    <row r="35" spans="1:99" s="384" customFormat="1" ht="11.25" customHeight="1">
      <c r="A35" s="388" t="s">
        <v>337</v>
      </c>
      <c r="B35" s="389"/>
      <c r="C35" s="389"/>
      <c r="D35" s="389"/>
      <c r="E35" s="389"/>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89"/>
      <c r="AP35" s="389"/>
      <c r="AQ35" s="389"/>
      <c r="AR35" s="389"/>
      <c r="AS35" s="389"/>
      <c r="AT35" s="389"/>
      <c r="AU35" s="389"/>
      <c r="AV35" s="389"/>
      <c r="AW35" s="389"/>
      <c r="AX35" s="389"/>
      <c r="AY35" s="389"/>
      <c r="AZ35" s="389"/>
      <c r="BA35" s="389"/>
      <c r="BB35" s="389"/>
      <c r="BC35" s="389"/>
      <c r="BD35" s="389"/>
      <c r="BE35" s="389"/>
      <c r="BF35" s="389"/>
      <c r="BG35" s="389"/>
      <c r="BH35" s="389"/>
      <c r="BI35" s="389"/>
      <c r="BJ35" s="389"/>
      <c r="BK35" s="389"/>
      <c r="BL35" s="389"/>
      <c r="BM35" s="390"/>
      <c r="BN35" s="386" t="s">
        <v>315</v>
      </c>
      <c r="BO35" s="386"/>
      <c r="BP35" s="386"/>
      <c r="BQ35" s="386"/>
      <c r="BR35" s="386"/>
      <c r="BS35" s="386"/>
      <c r="BT35" s="386"/>
      <c r="BU35" s="386"/>
      <c r="BV35" s="386"/>
      <c r="BW35" s="386"/>
      <c r="BX35" s="386"/>
      <c r="BY35" s="386"/>
      <c r="BZ35" s="383"/>
      <c r="CA35" s="383"/>
      <c r="CB35" s="378"/>
      <c r="CC35" s="378"/>
      <c r="CD35" s="378"/>
      <c r="CE35" s="378"/>
      <c r="CF35" s="378"/>
      <c r="CG35" s="378"/>
      <c r="CH35" s="378"/>
      <c r="CI35" s="378"/>
      <c r="CJ35" s="378"/>
      <c r="CK35" s="378"/>
      <c r="CL35" s="378"/>
      <c r="CM35" s="378"/>
      <c r="CN35" s="378"/>
      <c r="CO35" s="378"/>
      <c r="CP35" s="378"/>
      <c r="CQ35" s="378"/>
      <c r="CR35" s="378"/>
      <c r="CS35" s="378"/>
      <c r="CT35" s="378"/>
      <c r="CU35" s="378"/>
    </row>
    <row r="36" spans="1:99" s="384" customFormat="1" ht="11.25" customHeight="1">
      <c r="A36" s="388" t="s">
        <v>338</v>
      </c>
      <c r="B36" s="389"/>
      <c r="C36" s="389"/>
      <c r="D36" s="389"/>
      <c r="E36" s="389"/>
      <c r="F36" s="389"/>
      <c r="G36" s="389"/>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c r="AX36" s="389"/>
      <c r="AY36" s="389"/>
      <c r="AZ36" s="389"/>
      <c r="BA36" s="389"/>
      <c r="BB36" s="389"/>
      <c r="BC36" s="389"/>
      <c r="BD36" s="389"/>
      <c r="BE36" s="389"/>
      <c r="BF36" s="389"/>
      <c r="BG36" s="389"/>
      <c r="BH36" s="389"/>
      <c r="BI36" s="389"/>
      <c r="BJ36" s="389"/>
      <c r="BK36" s="389"/>
      <c r="BL36" s="389"/>
      <c r="BM36" s="390"/>
      <c r="BN36" s="386"/>
      <c r="BO36" s="386"/>
      <c r="BP36" s="386"/>
      <c r="BQ36" s="386"/>
      <c r="BR36" s="386"/>
      <c r="BS36" s="386"/>
      <c r="BT36" s="386"/>
      <c r="BU36" s="386"/>
      <c r="BV36" s="386"/>
      <c r="BW36" s="386"/>
      <c r="BX36" s="386"/>
      <c r="BY36" s="386"/>
      <c r="BZ36" s="383"/>
      <c r="CA36" s="383"/>
      <c r="CB36" s="378"/>
      <c r="CC36" s="378"/>
      <c r="CD36" s="378"/>
      <c r="CE36" s="378"/>
      <c r="CF36" s="378"/>
      <c r="CG36" s="378"/>
      <c r="CH36" s="378"/>
      <c r="CI36" s="378"/>
      <c r="CJ36" s="378"/>
      <c r="CK36" s="378"/>
      <c r="CL36" s="378"/>
      <c r="CM36" s="378"/>
      <c r="CN36" s="378"/>
      <c r="CO36" s="378"/>
      <c r="CP36" s="378"/>
      <c r="CQ36" s="378"/>
      <c r="CR36" s="378"/>
      <c r="CS36" s="378"/>
      <c r="CT36" s="378"/>
      <c r="CU36" s="378"/>
    </row>
    <row r="37" spans="1:99" s="407" customFormat="1" ht="12.75" customHeight="1">
      <c r="A37" s="399"/>
      <c r="B37" s="400" t="s">
        <v>316</v>
      </c>
      <c r="C37" s="401"/>
      <c r="D37" s="400" t="s">
        <v>339</v>
      </c>
      <c r="E37" s="401"/>
      <c r="F37" s="401"/>
      <c r="G37" s="401"/>
      <c r="H37" s="401"/>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2"/>
      <c r="AJ37" s="402"/>
      <c r="AK37" s="402"/>
      <c r="AL37" s="402"/>
      <c r="AM37" s="402"/>
      <c r="AN37" s="402"/>
      <c r="AO37" s="402"/>
      <c r="AP37" s="402"/>
      <c r="AQ37" s="402"/>
      <c r="AR37" s="402"/>
      <c r="AS37" s="402"/>
      <c r="AT37" s="402"/>
      <c r="AU37" s="402"/>
      <c r="AV37" s="402"/>
      <c r="AW37" s="402"/>
      <c r="AX37" s="402"/>
      <c r="AY37" s="402"/>
      <c r="AZ37" s="402"/>
      <c r="BA37" s="402"/>
      <c r="BB37" s="402"/>
      <c r="BC37" s="402"/>
      <c r="BD37" s="402"/>
      <c r="BE37" s="402"/>
      <c r="BF37" s="402"/>
      <c r="BG37" s="402"/>
      <c r="BH37" s="402"/>
      <c r="BI37" s="402"/>
      <c r="BJ37" s="402"/>
      <c r="BK37" s="402"/>
      <c r="BL37" s="402"/>
      <c r="BM37" s="403"/>
      <c r="BN37" s="404"/>
      <c r="BO37" s="404"/>
      <c r="BP37" s="404"/>
      <c r="BQ37" s="404"/>
      <c r="BR37" s="404"/>
      <c r="BS37" s="404"/>
      <c r="BT37" s="404"/>
      <c r="BU37" s="404"/>
      <c r="BV37" s="404"/>
      <c r="BW37" s="404"/>
      <c r="BX37" s="404"/>
      <c r="BY37" s="404"/>
      <c r="BZ37" s="405"/>
      <c r="CA37" s="405"/>
      <c r="CB37" s="406" t="s">
        <v>340</v>
      </c>
      <c r="CC37" s="406"/>
      <c r="CD37" s="406"/>
      <c r="CE37" s="406"/>
      <c r="CF37" s="406"/>
      <c r="CG37" s="406"/>
      <c r="CH37" s="406"/>
      <c r="CI37" s="406"/>
      <c r="CJ37" s="406"/>
      <c r="CK37" s="406"/>
      <c r="CL37" s="406"/>
      <c r="CM37" s="406"/>
      <c r="CN37" s="406"/>
      <c r="CO37" s="406"/>
      <c r="CP37" s="406"/>
      <c r="CQ37" s="406"/>
      <c r="CR37" s="406"/>
      <c r="CS37" s="406"/>
      <c r="CT37" s="406"/>
      <c r="CU37" s="406"/>
    </row>
    <row r="38" spans="1:99" s="409" customFormat="1" ht="12" customHeight="1">
      <c r="A38" s="408"/>
      <c r="B38" s="408"/>
      <c r="C38" s="408"/>
      <c r="D38" s="408"/>
      <c r="E38" s="408"/>
      <c r="F38" s="408"/>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8"/>
      <c r="AX38" s="408"/>
      <c r="AY38" s="408"/>
      <c r="AZ38" s="408"/>
      <c r="BA38" s="408"/>
      <c r="BB38" s="408"/>
      <c r="BC38" s="408"/>
      <c r="BD38" s="408"/>
      <c r="BE38" s="408"/>
      <c r="BF38" s="408"/>
      <c r="BG38" s="408"/>
      <c r="BH38" s="408"/>
      <c r="BI38" s="408"/>
      <c r="BJ38" s="408"/>
      <c r="BK38" s="408"/>
      <c r="BL38" s="408"/>
      <c r="BM38" s="408"/>
      <c r="BN38" s="408"/>
      <c r="BO38" s="408"/>
      <c r="BP38" s="408"/>
      <c r="BQ38" s="408"/>
      <c r="BR38" s="408"/>
      <c r="BS38" s="408"/>
      <c r="BT38" s="408"/>
      <c r="BU38" s="408"/>
      <c r="BV38" s="408"/>
      <c r="BW38" s="408"/>
      <c r="BX38" s="408"/>
      <c r="BY38" s="408"/>
      <c r="BZ38" s="408"/>
      <c r="CA38" s="408"/>
      <c r="CB38" s="408"/>
      <c r="CC38" s="408"/>
      <c r="CD38" s="408"/>
      <c r="CE38" s="408"/>
      <c r="CF38" s="408"/>
      <c r="CG38" s="408"/>
      <c r="CH38" s="408"/>
      <c r="CI38" s="408"/>
      <c r="CJ38" s="408"/>
      <c r="CK38" s="408"/>
      <c r="CL38" s="408"/>
      <c r="CM38" s="408"/>
      <c r="CN38" s="408"/>
      <c r="CO38" s="408"/>
      <c r="CP38" s="408"/>
      <c r="CQ38" s="408"/>
      <c r="CR38" s="408"/>
      <c r="CS38" s="408"/>
      <c r="CT38" s="408"/>
      <c r="CU38" s="408"/>
    </row>
    <row r="39" spans="1:99" ht="15" customHeight="1">
      <c r="A39" s="410"/>
      <c r="B39" s="411" t="s">
        <v>341</v>
      </c>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411"/>
      <c r="AA39" s="411"/>
      <c r="AB39" s="411"/>
      <c r="AC39" s="412"/>
      <c r="AD39" s="413"/>
      <c r="AE39" s="413"/>
      <c r="AF39" s="413"/>
      <c r="AG39" s="413"/>
      <c r="AH39" s="413"/>
      <c r="AI39" s="413"/>
      <c r="AJ39" s="413"/>
      <c r="AK39" s="413"/>
      <c r="AL39" s="413"/>
      <c r="AM39" s="413"/>
      <c r="AN39" s="413"/>
      <c r="AO39" s="413"/>
      <c r="AP39" s="413"/>
      <c r="AQ39" s="413"/>
      <c r="AR39" s="413"/>
      <c r="AS39" s="413"/>
      <c r="AT39" s="413"/>
      <c r="AU39" s="413"/>
      <c r="AV39" s="413"/>
      <c r="AW39" s="413"/>
      <c r="AX39" s="413"/>
      <c r="AY39" s="413"/>
      <c r="AZ39" s="413"/>
      <c r="BA39" s="413"/>
      <c r="BB39" s="413"/>
      <c r="BC39" s="413"/>
      <c r="BD39" s="413"/>
      <c r="BE39" s="413"/>
      <c r="BF39" s="413"/>
      <c r="BG39" s="413"/>
      <c r="BH39" s="413"/>
      <c r="BI39" s="413"/>
      <c r="BJ39" s="413"/>
      <c r="BK39" s="413"/>
      <c r="BL39" s="413"/>
      <c r="BM39" s="413"/>
      <c r="BN39" s="413"/>
      <c r="BO39" s="413"/>
      <c r="BP39" s="413"/>
      <c r="BQ39" s="413"/>
      <c r="BR39" s="413"/>
      <c r="BS39" s="413"/>
      <c r="BT39" s="413"/>
      <c r="BU39" s="413"/>
      <c r="BV39" s="413"/>
      <c r="BW39" s="413"/>
      <c r="BX39" s="413"/>
      <c r="BY39" s="413"/>
      <c r="BZ39" s="413"/>
      <c r="CA39" s="413"/>
      <c r="CB39" s="413"/>
      <c r="CC39" s="413"/>
      <c r="CD39" s="413"/>
      <c r="CE39" s="413"/>
      <c r="CF39" s="413"/>
      <c r="CG39" s="413"/>
      <c r="CH39" s="413"/>
      <c r="CI39" s="413"/>
      <c r="CJ39" s="413"/>
      <c r="CK39" s="413"/>
      <c r="CL39" s="413"/>
      <c r="CM39" s="413"/>
      <c r="CN39" s="413"/>
      <c r="CO39" s="413"/>
      <c r="CP39" s="413"/>
      <c r="CQ39" s="413"/>
      <c r="CR39" s="413"/>
      <c r="CS39" s="413"/>
      <c r="CT39" s="413"/>
      <c r="CU39" s="414"/>
    </row>
    <row r="40" spans="1:99" s="419" customFormat="1" ht="3" customHeight="1">
      <c r="A40" s="415"/>
      <c r="B40" s="416"/>
      <c r="C40" s="416"/>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16"/>
      <c r="AC40" s="417"/>
      <c r="AD40" s="417"/>
      <c r="AE40" s="417"/>
      <c r="AF40" s="417"/>
      <c r="AG40" s="417"/>
      <c r="AH40" s="417"/>
      <c r="AI40" s="417"/>
      <c r="AJ40" s="417"/>
      <c r="AK40" s="417"/>
      <c r="AL40" s="417"/>
      <c r="AM40" s="417"/>
      <c r="AN40" s="417"/>
      <c r="AO40" s="417"/>
      <c r="AP40" s="417"/>
      <c r="AQ40" s="417"/>
      <c r="AR40" s="417"/>
      <c r="AS40" s="417"/>
      <c r="AT40" s="417"/>
      <c r="AU40" s="417"/>
      <c r="AV40" s="417"/>
      <c r="AW40" s="417"/>
      <c r="AX40" s="417"/>
      <c r="AY40" s="417"/>
      <c r="AZ40" s="417"/>
      <c r="BA40" s="417"/>
      <c r="BB40" s="417"/>
      <c r="BC40" s="417"/>
      <c r="BD40" s="417"/>
      <c r="BE40" s="417"/>
      <c r="BF40" s="417"/>
      <c r="BG40" s="417"/>
      <c r="BH40" s="417"/>
      <c r="BI40" s="417"/>
      <c r="BJ40" s="417"/>
      <c r="BK40" s="417"/>
      <c r="BL40" s="417"/>
      <c r="BM40" s="417"/>
      <c r="BN40" s="417"/>
      <c r="BO40" s="417"/>
      <c r="BP40" s="417"/>
      <c r="BQ40" s="417"/>
      <c r="BR40" s="417"/>
      <c r="BS40" s="417"/>
      <c r="BT40" s="417"/>
      <c r="BU40" s="417"/>
      <c r="BV40" s="417"/>
      <c r="BW40" s="417"/>
      <c r="BX40" s="417"/>
      <c r="BY40" s="417"/>
      <c r="BZ40" s="417"/>
      <c r="CA40" s="417"/>
      <c r="CB40" s="417"/>
      <c r="CC40" s="417"/>
      <c r="CD40" s="417"/>
      <c r="CE40" s="417"/>
      <c r="CF40" s="417"/>
      <c r="CG40" s="417"/>
      <c r="CH40" s="417"/>
      <c r="CI40" s="417"/>
      <c r="CJ40" s="417"/>
      <c r="CK40" s="417"/>
      <c r="CL40" s="417"/>
      <c r="CM40" s="417"/>
      <c r="CN40" s="417"/>
      <c r="CO40" s="417"/>
      <c r="CP40" s="417"/>
      <c r="CQ40" s="417"/>
      <c r="CR40" s="417"/>
      <c r="CS40" s="417"/>
      <c r="CT40" s="417"/>
      <c r="CU40" s="418"/>
    </row>
    <row r="41" spans="1:99" ht="15" customHeight="1">
      <c r="A41" s="410"/>
      <c r="B41" s="411" t="s">
        <v>342</v>
      </c>
      <c r="C41" s="411"/>
      <c r="D41" s="411"/>
      <c r="E41" s="411"/>
      <c r="F41" s="411"/>
      <c r="G41" s="411"/>
      <c r="H41" s="411"/>
      <c r="I41" s="411"/>
      <c r="J41" s="411"/>
      <c r="K41" s="411"/>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20"/>
      <c r="AQ41" s="420"/>
      <c r="AR41" s="420"/>
      <c r="AS41" s="420"/>
      <c r="AT41" s="420"/>
      <c r="AU41" s="420"/>
      <c r="AV41" s="420"/>
      <c r="AW41" s="420"/>
      <c r="AX41" s="420"/>
      <c r="AY41" s="420"/>
      <c r="AZ41" s="420"/>
      <c r="BA41" s="420"/>
      <c r="BB41" s="420"/>
      <c r="BC41" s="420"/>
      <c r="BD41" s="420"/>
      <c r="BE41" s="420"/>
      <c r="BF41" s="420"/>
      <c r="BG41" s="420"/>
      <c r="BH41" s="420"/>
      <c r="BI41" s="420"/>
      <c r="BJ41" s="420"/>
      <c r="BK41" s="420"/>
      <c r="BL41" s="420"/>
      <c r="BM41" s="420"/>
      <c r="BN41" s="420"/>
      <c r="BO41" s="420"/>
      <c r="BP41" s="420"/>
      <c r="BQ41" s="420"/>
      <c r="BR41" s="420"/>
      <c r="BS41" s="420"/>
      <c r="BT41" s="420"/>
      <c r="BU41" s="420"/>
      <c r="BV41" s="420"/>
      <c r="BW41" s="420"/>
      <c r="BX41" s="420"/>
      <c r="BY41" s="420"/>
      <c r="BZ41" s="420"/>
      <c r="CA41" s="420"/>
      <c r="CB41" s="420"/>
      <c r="CC41" s="420"/>
      <c r="CD41" s="420"/>
      <c r="CE41" s="420"/>
      <c r="CF41" s="420"/>
      <c r="CG41" s="420"/>
      <c r="CH41" s="420"/>
      <c r="CI41" s="420"/>
      <c r="CJ41" s="420"/>
      <c r="CK41" s="420"/>
      <c r="CL41" s="420"/>
      <c r="CM41" s="420"/>
      <c r="CN41" s="420"/>
      <c r="CO41" s="420"/>
      <c r="CP41" s="420"/>
      <c r="CQ41" s="420"/>
      <c r="CR41" s="420"/>
      <c r="CS41" s="420"/>
      <c r="CT41" s="420"/>
      <c r="CU41" s="414"/>
    </row>
    <row r="42" spans="1:99" s="419" customFormat="1" ht="3" customHeight="1">
      <c r="A42" s="415"/>
      <c r="B42" s="421"/>
      <c r="C42" s="421"/>
      <c r="D42" s="421"/>
      <c r="E42" s="421"/>
      <c r="F42" s="421"/>
      <c r="G42" s="421"/>
      <c r="H42" s="421"/>
      <c r="I42" s="421"/>
      <c r="J42" s="421"/>
      <c r="K42" s="421"/>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2"/>
      <c r="AY42" s="422"/>
      <c r="AZ42" s="422"/>
      <c r="BA42" s="422"/>
      <c r="BB42" s="422"/>
      <c r="BC42" s="422"/>
      <c r="BD42" s="422"/>
      <c r="BE42" s="422"/>
      <c r="BF42" s="422"/>
      <c r="BG42" s="422"/>
      <c r="BH42" s="422"/>
      <c r="BI42" s="422"/>
      <c r="BJ42" s="422"/>
      <c r="BK42" s="422"/>
      <c r="BL42" s="422"/>
      <c r="BM42" s="422"/>
      <c r="BN42" s="422"/>
      <c r="BO42" s="422"/>
      <c r="BP42" s="422"/>
      <c r="BQ42" s="422"/>
      <c r="BR42" s="422"/>
      <c r="BS42" s="422"/>
      <c r="BT42" s="422"/>
      <c r="BU42" s="422"/>
      <c r="BV42" s="422"/>
      <c r="BW42" s="422"/>
      <c r="BX42" s="422"/>
      <c r="BY42" s="422"/>
      <c r="BZ42" s="422"/>
      <c r="CA42" s="422"/>
      <c r="CB42" s="422"/>
      <c r="CC42" s="422"/>
      <c r="CD42" s="422"/>
      <c r="CE42" s="422"/>
      <c r="CF42" s="422"/>
      <c r="CG42" s="422"/>
      <c r="CH42" s="422"/>
      <c r="CI42" s="422"/>
      <c r="CJ42" s="422"/>
      <c r="CK42" s="422"/>
      <c r="CL42" s="422"/>
      <c r="CM42" s="422"/>
      <c r="CN42" s="422"/>
      <c r="CO42" s="422"/>
      <c r="CP42" s="422"/>
      <c r="CQ42" s="422"/>
      <c r="CR42" s="422"/>
      <c r="CS42" s="422"/>
      <c r="CT42" s="422"/>
      <c r="CU42" s="423"/>
    </row>
    <row r="43" spans="1:99" s="384" customFormat="1" ht="12" customHeight="1">
      <c r="A43" s="424" t="s">
        <v>343</v>
      </c>
      <c r="B43" s="424"/>
      <c r="C43" s="424"/>
      <c r="D43" s="424"/>
      <c r="E43" s="424"/>
      <c r="F43" s="424"/>
      <c r="G43" s="424"/>
      <c r="H43" s="424"/>
      <c r="I43" s="424"/>
      <c r="J43" s="424"/>
      <c r="K43" s="424"/>
      <c r="L43" s="424"/>
      <c r="M43" s="424"/>
      <c r="N43" s="424"/>
      <c r="O43" s="424"/>
      <c r="P43" s="424"/>
      <c r="Q43" s="424"/>
      <c r="R43" s="424"/>
      <c r="S43" s="424"/>
      <c r="T43" s="424"/>
      <c r="U43" s="424"/>
      <c r="V43" s="425" t="s">
        <v>344</v>
      </c>
      <c r="W43" s="425"/>
      <c r="X43" s="425"/>
      <c r="Y43" s="425"/>
      <c r="Z43" s="425"/>
      <c r="AA43" s="425"/>
      <c r="AB43" s="425"/>
      <c r="AC43" s="425"/>
      <c r="AD43" s="425"/>
      <c r="AE43" s="425"/>
      <c r="AF43" s="425"/>
      <c r="AG43" s="425"/>
      <c r="AH43" s="425"/>
      <c r="AI43" s="425"/>
      <c r="AJ43" s="425"/>
      <c r="AK43" s="425"/>
      <c r="AL43" s="425"/>
      <c r="AM43" s="425"/>
      <c r="AN43" s="425"/>
      <c r="AO43" s="425"/>
      <c r="AP43" s="425"/>
      <c r="AQ43" s="425"/>
      <c r="AR43" s="425"/>
      <c r="AS43" s="425"/>
      <c r="AT43" s="425"/>
      <c r="AU43" s="425"/>
      <c r="AV43" s="425"/>
      <c r="AW43" s="425"/>
      <c r="AX43" s="425"/>
      <c r="AY43" s="425"/>
      <c r="AZ43" s="425"/>
      <c r="BA43" s="425"/>
      <c r="BB43" s="425"/>
      <c r="BC43" s="425"/>
      <c r="BD43" s="425"/>
      <c r="BE43" s="425"/>
      <c r="BF43" s="425"/>
      <c r="BG43" s="425"/>
      <c r="BH43" s="425"/>
      <c r="BI43" s="425"/>
      <c r="BJ43" s="425"/>
      <c r="BK43" s="425"/>
      <c r="BL43" s="425"/>
      <c r="BM43" s="425"/>
      <c r="BN43" s="425"/>
      <c r="BO43" s="425"/>
      <c r="BP43" s="425"/>
      <c r="BQ43" s="425"/>
      <c r="BR43" s="425"/>
      <c r="BS43" s="425"/>
      <c r="BT43" s="425"/>
      <c r="BU43" s="425"/>
      <c r="BV43" s="425"/>
      <c r="BW43" s="425"/>
      <c r="BX43" s="425"/>
      <c r="BY43" s="425"/>
      <c r="BZ43" s="425"/>
      <c r="CA43" s="425"/>
      <c r="CB43" s="425"/>
      <c r="CC43" s="425"/>
      <c r="CD43" s="425"/>
      <c r="CE43" s="425"/>
      <c r="CF43" s="425"/>
      <c r="CG43" s="425"/>
      <c r="CH43" s="425"/>
      <c r="CI43" s="425"/>
      <c r="CJ43" s="425"/>
      <c r="CK43" s="425"/>
      <c r="CL43" s="425"/>
      <c r="CM43" s="425"/>
      <c r="CN43" s="425"/>
      <c r="CO43" s="425"/>
      <c r="CP43" s="425"/>
      <c r="CQ43" s="425"/>
      <c r="CR43" s="425"/>
      <c r="CS43" s="425"/>
      <c r="CT43" s="425"/>
      <c r="CU43" s="425"/>
    </row>
    <row r="44" spans="1:99" s="384" customFormat="1" ht="11.25" customHeight="1">
      <c r="A44" s="426" t="s">
        <v>345</v>
      </c>
      <c r="B44" s="426"/>
      <c r="C44" s="426"/>
      <c r="D44" s="426"/>
      <c r="E44" s="426"/>
      <c r="F44" s="426"/>
      <c r="G44" s="426"/>
      <c r="H44" s="426"/>
      <c r="I44" s="426"/>
      <c r="J44" s="426"/>
      <c r="K44" s="426"/>
      <c r="L44" s="426"/>
      <c r="M44" s="426"/>
      <c r="N44" s="426"/>
      <c r="O44" s="426"/>
      <c r="P44" s="426"/>
      <c r="Q44" s="426"/>
      <c r="R44" s="426"/>
      <c r="S44" s="426"/>
      <c r="T44" s="426"/>
      <c r="U44" s="426"/>
      <c r="V44" s="427" t="s">
        <v>346</v>
      </c>
      <c r="W44" s="427"/>
      <c r="X44" s="427"/>
      <c r="Y44" s="427"/>
      <c r="Z44" s="427"/>
      <c r="AA44" s="427"/>
      <c r="AB44" s="427"/>
      <c r="AC44" s="427"/>
      <c r="AD44" s="427"/>
      <c r="AE44" s="427"/>
      <c r="AF44" s="427"/>
      <c r="AG44" s="427"/>
      <c r="AH44" s="427"/>
      <c r="AI44" s="427"/>
      <c r="AJ44" s="427"/>
      <c r="AK44" s="427"/>
      <c r="AL44" s="427"/>
      <c r="AM44" s="427"/>
      <c r="AN44" s="427"/>
      <c r="AO44" s="427"/>
      <c r="AP44" s="427"/>
      <c r="AQ44" s="427"/>
      <c r="AR44" s="427"/>
      <c r="AS44" s="427"/>
      <c r="AT44" s="427"/>
      <c r="AU44" s="427"/>
      <c r="AV44" s="428"/>
      <c r="AW44" s="428"/>
      <c r="AX44" s="428"/>
      <c r="AY44" s="428"/>
      <c r="AZ44" s="428"/>
      <c r="BA44" s="428"/>
      <c r="BB44" s="428"/>
      <c r="BC44" s="428"/>
      <c r="BD44" s="428"/>
      <c r="BE44" s="428"/>
      <c r="BF44" s="428"/>
      <c r="BG44" s="428"/>
      <c r="BH44" s="428"/>
      <c r="BI44" s="428"/>
      <c r="BJ44" s="428"/>
      <c r="BK44" s="428"/>
      <c r="BL44" s="428"/>
      <c r="BM44" s="428"/>
      <c r="BN44" s="428"/>
      <c r="BO44" s="428"/>
      <c r="BP44" s="428"/>
      <c r="BQ44" s="428"/>
      <c r="BR44" s="428"/>
      <c r="BS44" s="428"/>
      <c r="BT44" s="428"/>
      <c r="BU44" s="428"/>
      <c r="BV44" s="428"/>
      <c r="BW44" s="428"/>
      <c r="BX44" s="428"/>
      <c r="BY44" s="428"/>
      <c r="BZ44" s="428"/>
      <c r="CA44" s="428"/>
      <c r="CB44" s="428"/>
      <c r="CC44" s="428"/>
      <c r="CD44" s="428"/>
      <c r="CE44" s="428"/>
      <c r="CF44" s="428"/>
      <c r="CG44" s="428"/>
      <c r="CH44" s="428"/>
      <c r="CI44" s="428"/>
      <c r="CJ44" s="428"/>
      <c r="CK44" s="428"/>
      <c r="CL44" s="428"/>
      <c r="CM44" s="428"/>
      <c r="CN44" s="428"/>
      <c r="CO44" s="428"/>
      <c r="CP44" s="428"/>
      <c r="CQ44" s="428"/>
      <c r="CR44" s="428"/>
      <c r="CS44" s="428"/>
      <c r="CT44" s="428"/>
      <c r="CU44" s="428"/>
    </row>
    <row r="45" spans="1:99" s="384" customFormat="1" ht="11.25" customHeight="1">
      <c r="A45" s="426"/>
      <c r="B45" s="426"/>
      <c r="C45" s="426"/>
      <c r="D45" s="426"/>
      <c r="E45" s="426"/>
      <c r="F45" s="426"/>
      <c r="G45" s="426"/>
      <c r="H45" s="426"/>
      <c r="I45" s="426"/>
      <c r="J45" s="426"/>
      <c r="K45" s="426"/>
      <c r="L45" s="426"/>
      <c r="M45" s="426"/>
      <c r="N45" s="426"/>
      <c r="O45" s="426"/>
      <c r="P45" s="426"/>
      <c r="Q45" s="426"/>
      <c r="R45" s="426"/>
      <c r="S45" s="426"/>
      <c r="T45" s="426"/>
      <c r="U45" s="426"/>
      <c r="V45" s="429" t="s">
        <v>347</v>
      </c>
      <c r="W45" s="429"/>
      <c r="X45" s="429"/>
      <c r="Y45" s="429"/>
      <c r="Z45" s="429"/>
      <c r="AA45" s="429"/>
      <c r="AB45" s="429"/>
      <c r="AC45" s="429"/>
      <c r="AD45" s="429"/>
      <c r="AE45" s="429"/>
      <c r="AF45" s="429"/>
      <c r="AG45" s="429"/>
      <c r="AH45" s="429"/>
      <c r="AI45" s="429"/>
      <c r="AJ45" s="429"/>
      <c r="AK45" s="429"/>
      <c r="AL45" s="429"/>
      <c r="AM45" s="429"/>
      <c r="AN45" s="429"/>
      <c r="AO45" s="429"/>
      <c r="AP45" s="429"/>
      <c r="AQ45" s="429"/>
      <c r="AR45" s="429"/>
      <c r="AS45" s="429"/>
      <c r="AT45" s="429"/>
      <c r="AU45" s="429"/>
      <c r="AV45" s="428"/>
      <c r="AW45" s="428"/>
      <c r="AX45" s="428"/>
      <c r="AY45" s="428"/>
      <c r="AZ45" s="428"/>
      <c r="BA45" s="428"/>
      <c r="BB45" s="428"/>
      <c r="BC45" s="428"/>
      <c r="BD45" s="428"/>
      <c r="BE45" s="428"/>
      <c r="BF45" s="428"/>
      <c r="BG45" s="428"/>
      <c r="BH45" s="428"/>
      <c r="BI45" s="428"/>
      <c r="BJ45" s="428"/>
      <c r="BK45" s="428"/>
      <c r="BL45" s="428"/>
      <c r="BM45" s="428"/>
      <c r="BN45" s="428"/>
      <c r="BO45" s="428"/>
      <c r="BP45" s="428"/>
      <c r="BQ45" s="428"/>
      <c r="BR45" s="428"/>
      <c r="BS45" s="428"/>
      <c r="BT45" s="428"/>
      <c r="BU45" s="428"/>
      <c r="BV45" s="428"/>
      <c r="BW45" s="428"/>
      <c r="BX45" s="428"/>
      <c r="BY45" s="428"/>
      <c r="BZ45" s="428"/>
      <c r="CA45" s="428"/>
      <c r="CB45" s="428"/>
      <c r="CC45" s="428"/>
      <c r="CD45" s="428"/>
      <c r="CE45" s="428"/>
      <c r="CF45" s="428"/>
      <c r="CG45" s="428"/>
      <c r="CH45" s="428"/>
      <c r="CI45" s="428"/>
      <c r="CJ45" s="428"/>
      <c r="CK45" s="428"/>
      <c r="CL45" s="428"/>
      <c r="CM45" s="428"/>
      <c r="CN45" s="428"/>
      <c r="CO45" s="428"/>
      <c r="CP45" s="428"/>
      <c r="CQ45" s="428"/>
      <c r="CR45" s="428"/>
      <c r="CS45" s="428"/>
      <c r="CT45" s="428"/>
      <c r="CU45" s="428"/>
    </row>
    <row r="46" spans="1:99" s="384" customFormat="1" ht="12" customHeight="1">
      <c r="A46" s="430">
        <v>1</v>
      </c>
      <c r="B46" s="430"/>
      <c r="C46" s="430"/>
      <c r="D46" s="430"/>
      <c r="E46" s="430"/>
      <c r="F46" s="430"/>
      <c r="G46" s="430"/>
      <c r="H46" s="430"/>
      <c r="I46" s="430"/>
      <c r="J46" s="430"/>
      <c r="K46" s="430"/>
      <c r="L46" s="430"/>
      <c r="M46" s="430"/>
      <c r="N46" s="430"/>
      <c r="O46" s="430"/>
      <c r="P46" s="430"/>
      <c r="Q46" s="430"/>
      <c r="R46" s="430"/>
      <c r="S46" s="430"/>
      <c r="T46" s="430"/>
      <c r="U46" s="430"/>
      <c r="V46" s="428">
        <v>2</v>
      </c>
      <c r="W46" s="428"/>
      <c r="X46" s="428"/>
      <c r="Y46" s="428"/>
      <c r="Z46" s="428"/>
      <c r="AA46" s="428"/>
      <c r="AB46" s="428"/>
      <c r="AC46" s="428"/>
      <c r="AD46" s="428"/>
      <c r="AE46" s="428"/>
      <c r="AF46" s="428"/>
      <c r="AG46" s="428"/>
      <c r="AH46" s="428"/>
      <c r="AI46" s="428"/>
      <c r="AJ46" s="428"/>
      <c r="AK46" s="428"/>
      <c r="AL46" s="428"/>
      <c r="AM46" s="428"/>
      <c r="AN46" s="428"/>
      <c r="AO46" s="428"/>
      <c r="AP46" s="428"/>
      <c r="AQ46" s="428"/>
      <c r="AR46" s="428"/>
      <c r="AS46" s="428"/>
      <c r="AT46" s="428"/>
      <c r="AU46" s="428"/>
      <c r="AV46" s="431">
        <v>3</v>
      </c>
      <c r="AW46" s="431"/>
      <c r="AX46" s="431"/>
      <c r="AY46" s="431"/>
      <c r="AZ46" s="431"/>
      <c r="BA46" s="431"/>
      <c r="BB46" s="431"/>
      <c r="BC46" s="431"/>
      <c r="BD46" s="431"/>
      <c r="BE46" s="431"/>
      <c r="BF46" s="431"/>
      <c r="BG46" s="431"/>
      <c r="BH46" s="431"/>
      <c r="BI46" s="431"/>
      <c r="BJ46" s="431"/>
      <c r="BK46" s="431"/>
      <c r="BL46" s="431"/>
      <c r="BM46" s="431"/>
      <c r="BN46" s="431"/>
      <c r="BO46" s="431"/>
      <c r="BP46" s="431"/>
      <c r="BQ46" s="431"/>
      <c r="BR46" s="431"/>
      <c r="BS46" s="431"/>
      <c r="BT46" s="431"/>
      <c r="BU46" s="431"/>
      <c r="BV46" s="431">
        <v>4</v>
      </c>
      <c r="BW46" s="431"/>
      <c r="BX46" s="431"/>
      <c r="BY46" s="431"/>
      <c r="BZ46" s="431"/>
      <c r="CA46" s="431"/>
      <c r="CB46" s="431"/>
      <c r="CC46" s="431"/>
      <c r="CD46" s="431"/>
      <c r="CE46" s="431"/>
      <c r="CF46" s="431"/>
      <c r="CG46" s="431"/>
      <c r="CH46" s="431"/>
      <c r="CI46" s="431"/>
      <c r="CJ46" s="431"/>
      <c r="CK46" s="431"/>
      <c r="CL46" s="431"/>
      <c r="CM46" s="431"/>
      <c r="CN46" s="431"/>
      <c r="CO46" s="431"/>
      <c r="CP46" s="431"/>
      <c r="CQ46" s="431"/>
      <c r="CR46" s="431"/>
      <c r="CS46" s="431"/>
      <c r="CT46" s="431"/>
      <c r="CU46" s="431"/>
    </row>
    <row r="47" spans="1:99" s="380" customFormat="1" ht="15" customHeight="1">
      <c r="A47" s="432" t="s">
        <v>348</v>
      </c>
      <c r="B47" s="432"/>
      <c r="C47" s="432"/>
      <c r="D47" s="432"/>
      <c r="E47" s="432"/>
      <c r="F47" s="432"/>
      <c r="G47" s="432"/>
      <c r="H47" s="432"/>
      <c r="I47" s="432"/>
      <c r="J47" s="432"/>
      <c r="K47" s="432"/>
      <c r="L47" s="432"/>
      <c r="M47" s="432"/>
      <c r="N47" s="432"/>
      <c r="O47" s="432"/>
      <c r="P47" s="432"/>
      <c r="Q47" s="432"/>
      <c r="R47" s="432"/>
      <c r="S47" s="432"/>
      <c r="T47" s="432"/>
      <c r="U47" s="432"/>
      <c r="V47" s="433"/>
      <c r="W47" s="433"/>
      <c r="X47" s="433"/>
      <c r="Y47" s="433"/>
      <c r="Z47" s="433"/>
      <c r="AA47" s="433"/>
      <c r="AB47" s="433"/>
      <c r="AC47" s="433"/>
      <c r="AD47" s="433"/>
      <c r="AE47" s="433"/>
      <c r="AF47" s="433"/>
      <c r="AG47" s="433"/>
      <c r="AH47" s="433"/>
      <c r="AI47" s="433"/>
      <c r="AJ47" s="433"/>
      <c r="AK47" s="433"/>
      <c r="AL47" s="433"/>
      <c r="AM47" s="433"/>
      <c r="AN47" s="433"/>
      <c r="AO47" s="433"/>
      <c r="AP47" s="433"/>
      <c r="AQ47" s="433"/>
      <c r="AR47" s="433"/>
      <c r="AS47" s="433"/>
      <c r="AT47" s="433"/>
      <c r="AU47" s="433"/>
      <c r="AV47" s="433"/>
      <c r="AW47" s="433"/>
      <c r="AX47" s="433"/>
      <c r="AY47" s="433"/>
      <c r="AZ47" s="433"/>
      <c r="BA47" s="433"/>
      <c r="BB47" s="433"/>
      <c r="BC47" s="433"/>
      <c r="BD47" s="433"/>
      <c r="BE47" s="433"/>
      <c r="BF47" s="433"/>
      <c r="BG47" s="433"/>
      <c r="BH47" s="433"/>
      <c r="BI47" s="433"/>
      <c r="BJ47" s="433"/>
      <c r="BK47" s="433"/>
      <c r="BL47" s="433"/>
      <c r="BM47" s="433"/>
      <c r="BN47" s="433"/>
      <c r="BO47" s="433"/>
      <c r="BP47" s="433"/>
      <c r="BQ47" s="433"/>
      <c r="BR47" s="433"/>
      <c r="BS47" s="433"/>
      <c r="BT47" s="433"/>
      <c r="BU47" s="433"/>
      <c r="BV47" s="433"/>
      <c r="BW47" s="433"/>
      <c r="BX47" s="433"/>
      <c r="BY47" s="433"/>
      <c r="BZ47" s="433"/>
      <c r="CA47" s="433"/>
      <c r="CB47" s="433"/>
      <c r="CC47" s="433"/>
      <c r="CD47" s="433"/>
      <c r="CE47" s="433"/>
      <c r="CF47" s="433"/>
      <c r="CG47" s="433"/>
      <c r="CH47" s="433"/>
      <c r="CI47" s="433"/>
      <c r="CJ47" s="433"/>
      <c r="CK47" s="433"/>
      <c r="CL47" s="433"/>
      <c r="CM47" s="433"/>
      <c r="CN47" s="433"/>
      <c r="CO47" s="433"/>
      <c r="CP47" s="433"/>
      <c r="CQ47" s="433"/>
      <c r="CR47" s="433"/>
      <c r="CS47" s="433"/>
      <c r="CT47" s="433"/>
      <c r="CU47" s="433"/>
    </row>
    <row r="49" spans="80:99" ht="12.75">
      <c r="CB49" s="380"/>
      <c r="CC49" s="380"/>
      <c r="CD49" s="380"/>
      <c r="CE49" s="380"/>
      <c r="CF49" s="380"/>
      <c r="CG49" s="380"/>
      <c r="CH49" s="380"/>
      <c r="CI49" s="380"/>
      <c r="CJ49" s="380"/>
      <c r="CK49" s="380"/>
      <c r="CL49" s="380"/>
      <c r="CM49" s="380"/>
      <c r="CN49" s="380"/>
      <c r="CO49" s="380"/>
      <c r="CP49" s="380"/>
      <c r="CQ49" s="380"/>
      <c r="CR49" s="380"/>
      <c r="CS49" s="380"/>
      <c r="CT49" s="380"/>
      <c r="CU49" s="380"/>
    </row>
    <row r="50" spans="80:99" ht="12.75">
      <c r="CB50" s="380"/>
      <c r="CC50" s="380"/>
      <c r="CD50" s="380"/>
      <c r="CE50" s="380"/>
      <c r="CF50" s="380"/>
      <c r="CG50" s="380"/>
      <c r="CH50" s="380"/>
      <c r="CI50" s="380"/>
      <c r="CJ50" s="380"/>
      <c r="CK50" s="380"/>
      <c r="CL50" s="380"/>
      <c r="CM50" s="380"/>
      <c r="CN50" s="380"/>
      <c r="CO50" s="380"/>
      <c r="CP50" s="380"/>
      <c r="CQ50" s="380"/>
      <c r="CR50" s="380"/>
      <c r="CS50" s="380"/>
      <c r="CT50" s="380"/>
      <c r="CU50" s="380"/>
    </row>
    <row r="51" spans="80:99" ht="12.75">
      <c r="CB51" s="380"/>
      <c r="CC51" s="380"/>
      <c r="CD51" s="380"/>
      <c r="CE51" s="380"/>
      <c r="CF51" s="380"/>
      <c r="CG51" s="380"/>
      <c r="CH51" s="380"/>
      <c r="CI51" s="380"/>
      <c r="CJ51" s="380"/>
      <c r="CK51" s="380"/>
      <c r="CL51" s="380"/>
      <c r="CM51" s="380"/>
      <c r="CN51" s="380"/>
      <c r="CO51" s="380"/>
      <c r="CP51" s="380"/>
      <c r="CQ51" s="380"/>
      <c r="CR51" s="380"/>
      <c r="CS51" s="380"/>
      <c r="CT51" s="380"/>
      <c r="CU51" s="380"/>
    </row>
  </sheetData>
  <sheetProtection password="C763" sheet="1" objects="1" scenarios="1"/>
  <mergeCells count="75">
    <mergeCell ref="O1:CG1"/>
    <mergeCell ref="K3:CK3"/>
    <mergeCell ref="K4:CK4"/>
    <mergeCell ref="K5:CK5"/>
    <mergeCell ref="O7:CG7"/>
    <mergeCell ref="O8:CG8"/>
    <mergeCell ref="AR9:BC9"/>
    <mergeCell ref="BG9:BI9"/>
    <mergeCell ref="AR10:BC10"/>
    <mergeCell ref="A12:BM12"/>
    <mergeCell ref="BN12:BY12"/>
    <mergeCell ref="CB12:CU12"/>
    <mergeCell ref="A13:BM13"/>
    <mergeCell ref="BN13:BY13"/>
    <mergeCell ref="A14:BM14"/>
    <mergeCell ref="BN14:BY14"/>
    <mergeCell ref="BN15:BY15"/>
    <mergeCell ref="BN16:BY16"/>
    <mergeCell ref="BN17:BY17"/>
    <mergeCell ref="BN18:BY18"/>
    <mergeCell ref="BN19:BY19"/>
    <mergeCell ref="BN20:BY20"/>
    <mergeCell ref="CB20:CU25"/>
    <mergeCell ref="BN21:BY21"/>
    <mergeCell ref="BN22:BY22"/>
    <mergeCell ref="BN23:BY23"/>
    <mergeCell ref="BN24:BY24"/>
    <mergeCell ref="BN25:BY25"/>
    <mergeCell ref="BN26:BY26"/>
    <mergeCell ref="CB26:CC27"/>
    <mergeCell ref="CD26:CN27"/>
    <mergeCell ref="CO26:CP27"/>
    <mergeCell ref="CQ26:CU27"/>
    <mergeCell ref="BN27:BY27"/>
    <mergeCell ref="BN28:BY28"/>
    <mergeCell ref="CB28:CC29"/>
    <mergeCell ref="CD28:CN29"/>
    <mergeCell ref="CO28:CP29"/>
    <mergeCell ref="CQ28:CU29"/>
    <mergeCell ref="BN29:BY29"/>
    <mergeCell ref="BN30:BY30"/>
    <mergeCell ref="BN31:BY31"/>
    <mergeCell ref="BN32:BY32"/>
    <mergeCell ref="BN33:BY33"/>
    <mergeCell ref="BN34:BY34"/>
    <mergeCell ref="BN35:BY35"/>
    <mergeCell ref="BN36:BY36"/>
    <mergeCell ref="BN37:BY37"/>
    <mergeCell ref="CB37:CU37"/>
    <mergeCell ref="B39:AB39"/>
    <mergeCell ref="AD39:CT39"/>
    <mergeCell ref="B40:AB40"/>
    <mergeCell ref="AC40:CT40"/>
    <mergeCell ref="B41:K41"/>
    <mergeCell ref="L41:CT41"/>
    <mergeCell ref="B42:K42"/>
    <mergeCell ref="L42:CT42"/>
    <mergeCell ref="A43:U43"/>
    <mergeCell ref="V43:CU43"/>
    <mergeCell ref="A44:U44"/>
    <mergeCell ref="V44:AU44"/>
    <mergeCell ref="AV44:BU44"/>
    <mergeCell ref="BV44:CU44"/>
    <mergeCell ref="A45:U45"/>
    <mergeCell ref="V45:AU45"/>
    <mergeCell ref="AV45:BU45"/>
    <mergeCell ref="BV45:CU45"/>
    <mergeCell ref="A46:U46"/>
    <mergeCell ref="V46:AU46"/>
    <mergeCell ref="AV46:BU46"/>
    <mergeCell ref="BV46:CU46"/>
    <mergeCell ref="A47:U47"/>
    <mergeCell ref="V47:AU47"/>
    <mergeCell ref="AV47:BU47"/>
    <mergeCell ref="BV47:CU47"/>
  </mergeCells>
  <printOptions/>
  <pageMargins left="0.39375" right="0.39375" top="0.5909722222222222" bottom="0.27569444444444446" header="0.27569444444444446" footer="0.5118055555555555"/>
  <pageSetup horizontalDpi="300" verticalDpi="300" orientation="landscape" paperSize="9"/>
  <headerFooter alignWithMargins="0">
    <oddHeader>&amp;L&amp;"Arial,Обычный"&amp;6Подготовлено с использованием системы ГАРАНТ</oddHeader>
  </headerFooter>
</worksheet>
</file>

<file path=xl/worksheets/sheet27.xml><?xml version="1.0" encoding="utf-8"?>
<worksheet xmlns="http://schemas.openxmlformats.org/spreadsheetml/2006/main" xmlns:r="http://schemas.openxmlformats.org/officeDocument/2006/relationships">
  <sheetPr>
    <tabColor indexed="9"/>
  </sheetPr>
  <dimension ref="A1:CB20"/>
  <sheetViews>
    <sheetView zoomScale="105" zoomScaleNormal="105" workbookViewId="0" topLeftCell="A1">
      <selection activeCell="DA18" sqref="DA18"/>
    </sheetView>
  </sheetViews>
  <sheetFormatPr defaultColWidth="1.00390625" defaultRowHeight="12.75"/>
  <cols>
    <col min="1" max="79" width="1.37890625" style="343" customWidth="1"/>
    <col min="80" max="80" width="15.00390625" style="343" customWidth="1"/>
    <col min="81" max="16384" width="1.37890625" style="343" customWidth="1"/>
  </cols>
  <sheetData>
    <row r="1" s="434" customFormat="1" ht="15.75" customHeight="1">
      <c r="A1" s="434" t="s">
        <v>1</v>
      </c>
    </row>
    <row r="2" s="435" customFormat="1" ht="12.75"/>
    <row r="3" spans="1:80" s="439" customFormat="1" ht="12.75" customHeight="1">
      <c r="A3" s="436" t="s">
        <v>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6"/>
      <c r="AX3" s="436"/>
      <c r="AY3" s="436"/>
      <c r="AZ3" s="436"/>
      <c r="BA3" s="436"/>
      <c r="BB3" s="436"/>
      <c r="BC3" s="436"/>
      <c r="BD3" s="436"/>
      <c r="BE3" s="436"/>
      <c r="BF3" s="436"/>
      <c r="BG3" s="436"/>
      <c r="BH3" s="436" t="s">
        <v>177</v>
      </c>
      <c r="BI3" s="436"/>
      <c r="BJ3" s="436"/>
      <c r="BK3" s="436"/>
      <c r="BL3" s="436"/>
      <c r="BM3" s="436"/>
      <c r="BN3" s="436" t="s">
        <v>349</v>
      </c>
      <c r="BO3" s="436"/>
      <c r="BP3" s="436"/>
      <c r="BQ3" s="436"/>
      <c r="BR3" s="436"/>
      <c r="BS3" s="436"/>
      <c r="BT3" s="436"/>
      <c r="BU3" s="437" t="s">
        <v>344</v>
      </c>
      <c r="BV3" s="437"/>
      <c r="BW3" s="437"/>
      <c r="BX3" s="437"/>
      <c r="BY3" s="437"/>
      <c r="BZ3" s="437"/>
      <c r="CA3" s="437"/>
      <c r="CB3" s="438" t="s">
        <v>350</v>
      </c>
    </row>
    <row r="4" spans="1:80" s="439" customFormat="1" ht="12.75" customHeight="1">
      <c r="A4" s="440"/>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c r="BG4" s="440"/>
      <c r="BH4" s="440" t="s">
        <v>351</v>
      </c>
      <c r="BI4" s="440"/>
      <c r="BJ4" s="440"/>
      <c r="BK4" s="440"/>
      <c r="BL4" s="440"/>
      <c r="BM4" s="440"/>
      <c r="BN4" s="440" t="s">
        <v>352</v>
      </c>
      <c r="BO4" s="440"/>
      <c r="BP4" s="440"/>
      <c r="BQ4" s="440"/>
      <c r="BR4" s="440"/>
      <c r="BS4" s="440"/>
      <c r="BT4" s="440"/>
      <c r="BU4" s="441" t="s">
        <v>353</v>
      </c>
      <c r="BV4" s="441"/>
      <c r="BW4" s="441"/>
      <c r="BX4" s="441"/>
      <c r="BY4" s="441"/>
      <c r="BZ4" s="441"/>
      <c r="CA4" s="441"/>
      <c r="CB4" s="438"/>
    </row>
    <row r="5" spans="1:80" s="439" customFormat="1" ht="12.75" customHeight="1">
      <c r="A5" s="438">
        <v>1</v>
      </c>
      <c r="B5" s="438"/>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38"/>
      <c r="BA5" s="438"/>
      <c r="BB5" s="438"/>
      <c r="BC5" s="438"/>
      <c r="BD5" s="438"/>
      <c r="BE5" s="438"/>
      <c r="BF5" s="438"/>
      <c r="BG5" s="438"/>
      <c r="BH5" s="438">
        <v>2</v>
      </c>
      <c r="BI5" s="438"/>
      <c r="BJ5" s="438"/>
      <c r="BK5" s="438"/>
      <c r="BL5" s="438"/>
      <c r="BM5" s="438"/>
      <c r="BN5" s="436">
        <v>3</v>
      </c>
      <c r="BO5" s="436"/>
      <c r="BP5" s="436"/>
      <c r="BQ5" s="436"/>
      <c r="BR5" s="436"/>
      <c r="BS5" s="436"/>
      <c r="BT5" s="436"/>
      <c r="BU5" s="442">
        <v>4</v>
      </c>
      <c r="BV5" s="442"/>
      <c r="BW5" s="442"/>
      <c r="BX5" s="442"/>
      <c r="BY5" s="442"/>
      <c r="BZ5" s="442"/>
      <c r="CA5" s="442"/>
      <c r="CB5" s="438">
        <v>5</v>
      </c>
    </row>
    <row r="6" spans="1:80" s="439" customFormat="1" ht="30" customHeight="1">
      <c r="A6" s="443" t="s">
        <v>354</v>
      </c>
      <c r="B6" s="443"/>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c r="AZ6" s="443"/>
      <c r="BA6" s="443"/>
      <c r="BB6" s="443"/>
      <c r="BC6" s="443"/>
      <c r="BD6" s="443"/>
      <c r="BE6" s="443"/>
      <c r="BF6" s="443"/>
      <c r="BG6" s="443"/>
      <c r="BH6" s="58" t="s">
        <v>355</v>
      </c>
      <c r="BI6" s="58"/>
      <c r="BJ6" s="58"/>
      <c r="BK6" s="58"/>
      <c r="BL6" s="58"/>
      <c r="BM6" s="58"/>
      <c r="BN6" s="58" t="s">
        <v>11</v>
      </c>
      <c r="BO6" s="58"/>
      <c r="BP6" s="58"/>
      <c r="BQ6" s="58"/>
      <c r="BR6" s="58"/>
      <c r="BS6" s="58"/>
      <c r="BT6" s="58"/>
      <c r="BU6" s="58" t="s">
        <v>33</v>
      </c>
      <c r="BV6" s="58"/>
      <c r="BW6" s="58"/>
      <c r="BX6" s="58"/>
      <c r="BY6" s="58"/>
      <c r="BZ6" s="58"/>
      <c r="CA6" s="58"/>
      <c r="CB6" s="444"/>
    </row>
    <row r="7" spans="1:80" s="439" customFormat="1" ht="30" customHeight="1">
      <c r="A7" s="445" t="s">
        <v>356</v>
      </c>
      <c r="B7" s="445"/>
      <c r="C7" s="445"/>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5"/>
      <c r="AY7" s="445"/>
      <c r="AZ7" s="445"/>
      <c r="BA7" s="445"/>
      <c r="BB7" s="445"/>
      <c r="BC7" s="445"/>
      <c r="BD7" s="445"/>
      <c r="BE7" s="445"/>
      <c r="BF7" s="445"/>
      <c r="BG7" s="445"/>
      <c r="BH7" s="446" t="s">
        <v>357</v>
      </c>
      <c r="BI7" s="446"/>
      <c r="BJ7" s="446"/>
      <c r="BK7" s="446"/>
      <c r="BL7" s="446"/>
      <c r="BM7" s="446"/>
      <c r="BN7" s="446" t="s">
        <v>11</v>
      </c>
      <c r="BO7" s="446"/>
      <c r="BP7" s="446"/>
      <c r="BQ7" s="446"/>
      <c r="BR7" s="446"/>
      <c r="BS7" s="446"/>
      <c r="BT7" s="446"/>
      <c r="BU7" s="446" t="s">
        <v>33</v>
      </c>
      <c r="BV7" s="446"/>
      <c r="BW7" s="446"/>
      <c r="BX7" s="446"/>
      <c r="BY7" s="446"/>
      <c r="BZ7" s="446"/>
      <c r="CA7" s="446"/>
      <c r="CB7" s="447">
        <f>CB8+CB9+CB14+CB15+CB16</f>
        <v>0</v>
      </c>
    </row>
    <row r="8" spans="1:80" s="439" customFormat="1" ht="21" customHeight="1">
      <c r="A8" s="448" t="s">
        <v>13</v>
      </c>
      <c r="B8" s="448"/>
      <c r="C8" s="448"/>
      <c r="D8" s="448"/>
      <c r="E8" s="448"/>
      <c r="F8" s="448"/>
      <c r="G8" s="448"/>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8"/>
      <c r="AY8" s="448"/>
      <c r="AZ8" s="448"/>
      <c r="BA8" s="448"/>
      <c r="BB8" s="448"/>
      <c r="BC8" s="448"/>
      <c r="BD8" s="448"/>
      <c r="BE8" s="448"/>
      <c r="BF8" s="448"/>
      <c r="BG8" s="448"/>
      <c r="BH8" s="58" t="s">
        <v>358</v>
      </c>
      <c r="BI8" s="58"/>
      <c r="BJ8" s="58"/>
      <c r="BK8" s="58"/>
      <c r="BL8" s="58"/>
      <c r="BM8" s="58"/>
      <c r="BN8" s="58" t="s">
        <v>11</v>
      </c>
      <c r="BO8" s="58"/>
      <c r="BP8" s="58"/>
      <c r="BQ8" s="58"/>
      <c r="BR8" s="58"/>
      <c r="BS8" s="58"/>
      <c r="BT8" s="58"/>
      <c r="BU8" s="58" t="s">
        <v>33</v>
      </c>
      <c r="BV8" s="58"/>
      <c r="BW8" s="58"/>
      <c r="BX8" s="58"/>
      <c r="BY8" s="58"/>
      <c r="BZ8" s="58"/>
      <c r="CA8" s="58"/>
      <c r="CB8" s="444"/>
    </row>
    <row r="9" spans="1:80" s="439" customFormat="1" ht="44.25" customHeight="1">
      <c r="A9" s="449" t="s">
        <v>359</v>
      </c>
      <c r="B9" s="449"/>
      <c r="C9" s="449"/>
      <c r="D9" s="449"/>
      <c r="E9" s="449"/>
      <c r="F9" s="449"/>
      <c r="G9" s="449"/>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450" t="s">
        <v>360</v>
      </c>
      <c r="BI9" s="450"/>
      <c r="BJ9" s="450"/>
      <c r="BK9" s="450"/>
      <c r="BL9" s="450"/>
      <c r="BM9" s="450"/>
      <c r="BN9" s="58" t="s">
        <v>11</v>
      </c>
      <c r="BO9" s="58"/>
      <c r="BP9" s="58"/>
      <c r="BQ9" s="58"/>
      <c r="BR9" s="58"/>
      <c r="BS9" s="58"/>
      <c r="BT9" s="58"/>
      <c r="BU9" s="58" t="s">
        <v>33</v>
      </c>
      <c r="BV9" s="58"/>
      <c r="BW9" s="58"/>
      <c r="BX9" s="58"/>
      <c r="BY9" s="58"/>
      <c r="BZ9" s="58"/>
      <c r="CA9" s="58"/>
      <c r="CB9" s="444"/>
    </row>
    <row r="10" spans="1:80" s="439" customFormat="1" ht="54.75" customHeight="1">
      <c r="A10" s="451" t="s">
        <v>361</v>
      </c>
      <c r="B10" s="451"/>
      <c r="C10" s="451"/>
      <c r="D10" s="451"/>
      <c r="E10" s="451"/>
      <c r="F10" s="451"/>
      <c r="G10" s="451"/>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1"/>
      <c r="AV10" s="451"/>
      <c r="AW10" s="451"/>
      <c r="AX10" s="451"/>
      <c r="AY10" s="451"/>
      <c r="AZ10" s="451"/>
      <c r="BA10" s="451"/>
      <c r="BB10" s="451"/>
      <c r="BC10" s="451"/>
      <c r="BD10" s="451"/>
      <c r="BE10" s="451"/>
      <c r="BF10" s="451"/>
      <c r="BG10" s="451"/>
      <c r="BH10" s="58" t="s">
        <v>362</v>
      </c>
      <c r="BI10" s="58"/>
      <c r="BJ10" s="58"/>
      <c r="BK10" s="58"/>
      <c r="BL10" s="58"/>
      <c r="BM10" s="58"/>
      <c r="BN10" s="58" t="s">
        <v>11</v>
      </c>
      <c r="BO10" s="58"/>
      <c r="BP10" s="58"/>
      <c r="BQ10" s="58"/>
      <c r="BR10" s="58"/>
      <c r="BS10" s="58"/>
      <c r="BT10" s="58"/>
      <c r="BU10" s="58" t="s">
        <v>33</v>
      </c>
      <c r="BV10" s="58"/>
      <c r="BW10" s="58"/>
      <c r="BX10" s="58"/>
      <c r="BY10" s="58"/>
      <c r="BZ10" s="58"/>
      <c r="CA10" s="58"/>
      <c r="CB10" s="444"/>
    </row>
    <row r="11" spans="1:80" s="439" customFormat="1" ht="52.5" customHeight="1">
      <c r="A11" s="449" t="s">
        <v>363</v>
      </c>
      <c r="B11" s="449"/>
      <c r="C11" s="449"/>
      <c r="D11" s="449"/>
      <c r="E11" s="449"/>
      <c r="F11" s="449"/>
      <c r="G11" s="449"/>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49"/>
      <c r="AY11" s="449"/>
      <c r="AZ11" s="449"/>
      <c r="BA11" s="449"/>
      <c r="BB11" s="449"/>
      <c r="BC11" s="449"/>
      <c r="BD11" s="449"/>
      <c r="BE11" s="449"/>
      <c r="BF11" s="449"/>
      <c r="BG11" s="449"/>
      <c r="BH11" s="58" t="s">
        <v>364</v>
      </c>
      <c r="BI11" s="58"/>
      <c r="BJ11" s="58"/>
      <c r="BK11" s="58"/>
      <c r="BL11" s="58"/>
      <c r="BM11" s="58"/>
      <c r="BN11" s="58" t="s">
        <v>11</v>
      </c>
      <c r="BO11" s="58"/>
      <c r="BP11" s="58"/>
      <c r="BQ11" s="58"/>
      <c r="BR11" s="58"/>
      <c r="BS11" s="58"/>
      <c r="BT11" s="58"/>
      <c r="BU11" s="58" t="s">
        <v>33</v>
      </c>
      <c r="BV11" s="58"/>
      <c r="BW11" s="58"/>
      <c r="BX11" s="58"/>
      <c r="BY11" s="58"/>
      <c r="BZ11" s="58"/>
      <c r="CA11" s="58"/>
      <c r="CB11" s="444"/>
    </row>
    <row r="12" spans="1:80" s="439" customFormat="1" ht="19.5" customHeight="1">
      <c r="A12" s="452" t="s">
        <v>17</v>
      </c>
      <c r="B12" s="452"/>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3" t="s">
        <v>365</v>
      </c>
      <c r="BI12" s="453"/>
      <c r="BJ12" s="453"/>
      <c r="BK12" s="453"/>
      <c r="BL12" s="453"/>
      <c r="BM12" s="453"/>
      <c r="BN12" s="454" t="s">
        <v>11</v>
      </c>
      <c r="BO12" s="454"/>
      <c r="BP12" s="454"/>
      <c r="BQ12" s="454"/>
      <c r="BR12" s="454"/>
      <c r="BS12" s="454"/>
      <c r="BT12" s="454"/>
      <c r="BU12" s="455" t="s">
        <v>33</v>
      </c>
      <c r="BV12" s="455"/>
      <c r="BW12" s="455"/>
      <c r="BX12" s="455"/>
      <c r="BY12" s="455"/>
      <c r="BZ12" s="455"/>
      <c r="CA12" s="455"/>
      <c r="CB12" s="444"/>
    </row>
    <row r="13" spans="1:80" s="439" customFormat="1" ht="19.5" customHeight="1">
      <c r="A13" s="448" t="s">
        <v>18</v>
      </c>
      <c r="B13" s="448"/>
      <c r="C13" s="448"/>
      <c r="D13" s="448"/>
      <c r="E13" s="448"/>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c r="AJ13" s="448"/>
      <c r="AK13" s="448"/>
      <c r="AL13" s="448"/>
      <c r="AM13" s="448"/>
      <c r="AN13" s="448"/>
      <c r="AO13" s="448"/>
      <c r="AP13" s="448"/>
      <c r="AQ13" s="448"/>
      <c r="AR13" s="448"/>
      <c r="AS13" s="448"/>
      <c r="AT13" s="448"/>
      <c r="AU13" s="448"/>
      <c r="AV13" s="448"/>
      <c r="AW13" s="448"/>
      <c r="AX13" s="448"/>
      <c r="AY13" s="448"/>
      <c r="AZ13" s="448"/>
      <c r="BA13" s="448"/>
      <c r="BB13" s="448"/>
      <c r="BC13" s="448"/>
      <c r="BD13" s="448"/>
      <c r="BE13" s="448"/>
      <c r="BF13" s="448"/>
      <c r="BG13" s="448"/>
      <c r="BH13" s="44" t="s">
        <v>366</v>
      </c>
      <c r="BI13" s="44"/>
      <c r="BJ13" s="44"/>
      <c r="BK13" s="44"/>
      <c r="BL13" s="44"/>
      <c r="BM13" s="44"/>
      <c r="BN13" s="58" t="s">
        <v>11</v>
      </c>
      <c r="BO13" s="58"/>
      <c r="BP13" s="58"/>
      <c r="BQ13" s="58"/>
      <c r="BR13" s="58"/>
      <c r="BS13" s="58"/>
      <c r="BT13" s="58"/>
      <c r="BU13" s="456" t="s">
        <v>33</v>
      </c>
      <c r="BV13" s="456"/>
      <c r="BW13" s="456"/>
      <c r="BX13" s="456"/>
      <c r="BY13" s="456"/>
      <c r="BZ13" s="456"/>
      <c r="CA13" s="456"/>
      <c r="CB13" s="444"/>
    </row>
    <row r="14" spans="1:80" s="439" customFormat="1" ht="41.25" customHeight="1">
      <c r="A14" s="451" t="s">
        <v>367</v>
      </c>
      <c r="B14" s="451"/>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451"/>
      <c r="AM14" s="451"/>
      <c r="AN14" s="451"/>
      <c r="AO14" s="451"/>
      <c r="AP14" s="451"/>
      <c r="AQ14" s="451"/>
      <c r="AR14" s="451"/>
      <c r="AS14" s="451"/>
      <c r="AT14" s="451"/>
      <c r="AU14" s="451"/>
      <c r="AV14" s="451"/>
      <c r="AW14" s="451"/>
      <c r="AX14" s="451"/>
      <c r="AY14" s="451"/>
      <c r="AZ14" s="451"/>
      <c r="BA14" s="451"/>
      <c r="BB14" s="451"/>
      <c r="BC14" s="451"/>
      <c r="BD14" s="451"/>
      <c r="BE14" s="451"/>
      <c r="BF14" s="451"/>
      <c r="BG14" s="451"/>
      <c r="BH14" s="446" t="s">
        <v>368</v>
      </c>
      <c r="BI14" s="446"/>
      <c r="BJ14" s="446"/>
      <c r="BK14" s="446"/>
      <c r="BL14" s="446"/>
      <c r="BM14" s="446"/>
      <c r="BN14" s="446" t="s">
        <v>11</v>
      </c>
      <c r="BO14" s="446"/>
      <c r="BP14" s="446"/>
      <c r="BQ14" s="446"/>
      <c r="BR14" s="446"/>
      <c r="BS14" s="446"/>
      <c r="BT14" s="446"/>
      <c r="BU14" s="446" t="s">
        <v>33</v>
      </c>
      <c r="BV14" s="446"/>
      <c r="BW14" s="446"/>
      <c r="BX14" s="446"/>
      <c r="BY14" s="446"/>
      <c r="BZ14" s="446"/>
      <c r="CA14" s="446"/>
      <c r="CB14" s="444"/>
    </row>
    <row r="15" spans="1:80" s="439" customFormat="1" ht="28.5" customHeight="1">
      <c r="A15" s="449" t="s">
        <v>369</v>
      </c>
      <c r="B15" s="449"/>
      <c r="C15" s="449"/>
      <c r="D15" s="449"/>
      <c r="E15" s="449"/>
      <c r="F15" s="449"/>
      <c r="G15" s="449"/>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49"/>
      <c r="AO15" s="449"/>
      <c r="AP15" s="449"/>
      <c r="AQ15" s="449"/>
      <c r="AR15" s="449"/>
      <c r="AS15" s="449"/>
      <c r="AT15" s="449"/>
      <c r="AU15" s="449"/>
      <c r="AV15" s="449"/>
      <c r="AW15" s="449"/>
      <c r="AX15" s="449"/>
      <c r="AY15" s="449"/>
      <c r="AZ15" s="449"/>
      <c r="BA15" s="449"/>
      <c r="BB15" s="449"/>
      <c r="BC15" s="449"/>
      <c r="BD15" s="449"/>
      <c r="BE15" s="449"/>
      <c r="BF15" s="449"/>
      <c r="BG15" s="449"/>
      <c r="BH15" s="58" t="s">
        <v>370</v>
      </c>
      <c r="BI15" s="58"/>
      <c r="BJ15" s="58"/>
      <c r="BK15" s="58"/>
      <c r="BL15" s="58"/>
      <c r="BM15" s="58"/>
      <c r="BN15" s="58" t="s">
        <v>11</v>
      </c>
      <c r="BO15" s="58"/>
      <c r="BP15" s="58"/>
      <c r="BQ15" s="58"/>
      <c r="BR15" s="58"/>
      <c r="BS15" s="58"/>
      <c r="BT15" s="58"/>
      <c r="BU15" s="58" t="s">
        <v>33</v>
      </c>
      <c r="BV15" s="58"/>
      <c r="BW15" s="58"/>
      <c r="BX15" s="58"/>
      <c r="BY15" s="58"/>
      <c r="BZ15" s="58"/>
      <c r="CA15" s="58"/>
      <c r="CB15" s="444"/>
    </row>
    <row r="16" spans="1:80" s="439" customFormat="1" ht="19.5" customHeight="1">
      <c r="A16" s="452" t="s">
        <v>21</v>
      </c>
      <c r="B16" s="452"/>
      <c r="C16" s="452"/>
      <c r="D16" s="452"/>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2"/>
      <c r="AX16" s="452"/>
      <c r="AY16" s="452"/>
      <c r="AZ16" s="452"/>
      <c r="BA16" s="452"/>
      <c r="BB16" s="452"/>
      <c r="BC16" s="452"/>
      <c r="BD16" s="452"/>
      <c r="BE16" s="452"/>
      <c r="BF16" s="452"/>
      <c r="BG16" s="452"/>
      <c r="BH16" s="453" t="s">
        <v>371</v>
      </c>
      <c r="BI16" s="453"/>
      <c r="BJ16" s="453"/>
      <c r="BK16" s="453"/>
      <c r="BL16" s="453"/>
      <c r="BM16" s="453"/>
      <c r="BN16" s="73" t="s">
        <v>11</v>
      </c>
      <c r="BO16" s="73"/>
      <c r="BP16" s="73"/>
      <c r="BQ16" s="73"/>
      <c r="BR16" s="73"/>
      <c r="BS16" s="73"/>
      <c r="BT16" s="73"/>
      <c r="BU16" s="455" t="s">
        <v>33</v>
      </c>
      <c r="BV16" s="455"/>
      <c r="BW16" s="455"/>
      <c r="BX16" s="455"/>
      <c r="BY16" s="455"/>
      <c r="BZ16" s="455"/>
      <c r="CA16" s="455"/>
      <c r="CB16" s="444"/>
    </row>
    <row r="17" spans="1:80" s="439" customFormat="1" ht="28.5" customHeight="1">
      <c r="A17" s="457" t="s">
        <v>372</v>
      </c>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7"/>
      <c r="AX17" s="457"/>
      <c r="AY17" s="457"/>
      <c r="AZ17" s="457"/>
      <c r="BA17" s="457"/>
      <c r="BB17" s="457"/>
      <c r="BC17" s="457"/>
      <c r="BD17" s="457"/>
      <c r="BE17" s="457"/>
      <c r="BF17" s="457"/>
      <c r="BG17" s="457"/>
      <c r="BH17" s="58" t="s">
        <v>373</v>
      </c>
      <c r="BI17" s="58"/>
      <c r="BJ17" s="58"/>
      <c r="BK17" s="58"/>
      <c r="BL17" s="58"/>
      <c r="BM17" s="58"/>
      <c r="BN17" s="58" t="s">
        <v>11</v>
      </c>
      <c r="BO17" s="58"/>
      <c r="BP17" s="58"/>
      <c r="BQ17" s="58"/>
      <c r="BR17" s="58"/>
      <c r="BS17" s="58"/>
      <c r="BT17" s="58"/>
      <c r="BU17" s="58" t="s">
        <v>33</v>
      </c>
      <c r="BV17" s="58"/>
      <c r="BW17" s="58"/>
      <c r="BX17" s="58"/>
      <c r="BY17" s="58"/>
      <c r="BZ17" s="58"/>
      <c r="CA17" s="58"/>
      <c r="CB17" s="444"/>
    </row>
    <row r="18" spans="1:80" s="439" customFormat="1" ht="19.5" customHeight="1">
      <c r="A18" s="452" t="s">
        <v>23</v>
      </c>
      <c r="B18" s="452"/>
      <c r="C18" s="452"/>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c r="AH18" s="452"/>
      <c r="AI18" s="452"/>
      <c r="AJ18" s="452"/>
      <c r="AK18" s="452"/>
      <c r="AL18" s="452"/>
      <c r="AM18" s="452"/>
      <c r="AN18" s="452"/>
      <c r="AO18" s="452"/>
      <c r="AP18" s="452"/>
      <c r="AQ18" s="452"/>
      <c r="AR18" s="452"/>
      <c r="AS18" s="452"/>
      <c r="AT18" s="452"/>
      <c r="AU18" s="452"/>
      <c r="AV18" s="452"/>
      <c r="AW18" s="452"/>
      <c r="AX18" s="452"/>
      <c r="AY18" s="452"/>
      <c r="AZ18" s="452"/>
      <c r="BA18" s="452"/>
      <c r="BB18" s="452"/>
      <c r="BC18" s="452"/>
      <c r="BD18" s="452"/>
      <c r="BE18" s="452"/>
      <c r="BF18" s="452"/>
      <c r="BG18" s="452"/>
      <c r="BH18" s="453" t="s">
        <v>306</v>
      </c>
      <c r="BI18" s="453"/>
      <c r="BJ18" s="453"/>
      <c r="BK18" s="453"/>
      <c r="BL18" s="453"/>
      <c r="BM18" s="453"/>
      <c r="BN18" s="454" t="s">
        <v>11</v>
      </c>
      <c r="BO18" s="454"/>
      <c r="BP18" s="454"/>
      <c r="BQ18" s="454"/>
      <c r="BR18" s="454"/>
      <c r="BS18" s="454"/>
      <c r="BT18" s="454"/>
      <c r="BU18" s="455" t="s">
        <v>33</v>
      </c>
      <c r="BV18" s="455"/>
      <c r="BW18" s="455"/>
      <c r="BX18" s="455"/>
      <c r="BY18" s="455"/>
      <c r="BZ18" s="455"/>
      <c r="CA18" s="455"/>
      <c r="CB18" s="444"/>
    </row>
    <row r="19" spans="1:80" s="439" customFormat="1" ht="19.5" customHeight="1">
      <c r="A19" s="458" t="s">
        <v>24</v>
      </c>
      <c r="B19" s="458"/>
      <c r="C19" s="458"/>
      <c r="D19" s="458"/>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8"/>
      <c r="AM19" s="458"/>
      <c r="AN19" s="458"/>
      <c r="AO19" s="458"/>
      <c r="AP19" s="458"/>
      <c r="AQ19" s="458"/>
      <c r="AR19" s="458"/>
      <c r="AS19" s="458"/>
      <c r="AT19" s="458"/>
      <c r="AU19" s="458"/>
      <c r="AV19" s="458"/>
      <c r="AW19" s="458"/>
      <c r="AX19" s="458"/>
      <c r="AY19" s="458"/>
      <c r="AZ19" s="458"/>
      <c r="BA19" s="458"/>
      <c r="BB19" s="458"/>
      <c r="BC19" s="458"/>
      <c r="BD19" s="458"/>
      <c r="BE19" s="458"/>
      <c r="BF19" s="458"/>
      <c r="BG19" s="458"/>
      <c r="BH19" s="44" t="s">
        <v>374</v>
      </c>
      <c r="BI19" s="44"/>
      <c r="BJ19" s="44"/>
      <c r="BK19" s="44"/>
      <c r="BL19" s="44"/>
      <c r="BM19" s="44"/>
      <c r="BN19" s="58" t="s">
        <v>11</v>
      </c>
      <c r="BO19" s="58"/>
      <c r="BP19" s="58"/>
      <c r="BQ19" s="58"/>
      <c r="BR19" s="58"/>
      <c r="BS19" s="58"/>
      <c r="BT19" s="58"/>
      <c r="BU19" s="456" t="s">
        <v>33</v>
      </c>
      <c r="BV19" s="456"/>
      <c r="BW19" s="456"/>
      <c r="BX19" s="456"/>
      <c r="BY19" s="456"/>
      <c r="BZ19" s="456"/>
      <c r="CA19" s="456"/>
      <c r="CB19" s="444"/>
    </row>
    <row r="20" spans="1:80" s="439" customFormat="1" ht="19.5" customHeight="1">
      <c r="A20" s="459" t="s">
        <v>25</v>
      </c>
      <c r="B20" s="459"/>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c r="AP20" s="459"/>
      <c r="AQ20" s="459"/>
      <c r="AR20" s="459"/>
      <c r="AS20" s="459"/>
      <c r="AT20" s="459"/>
      <c r="AU20" s="459"/>
      <c r="AV20" s="459"/>
      <c r="AW20" s="459"/>
      <c r="AX20" s="459"/>
      <c r="AY20" s="459"/>
      <c r="AZ20" s="459"/>
      <c r="BA20" s="459"/>
      <c r="BB20" s="459"/>
      <c r="BC20" s="459"/>
      <c r="BD20" s="459"/>
      <c r="BE20" s="459"/>
      <c r="BF20" s="459"/>
      <c r="BG20" s="459"/>
      <c r="BH20" s="460" t="s">
        <v>375</v>
      </c>
      <c r="BI20" s="460"/>
      <c r="BJ20" s="460"/>
      <c r="BK20" s="460"/>
      <c r="BL20" s="460"/>
      <c r="BM20" s="460"/>
      <c r="BN20" s="58" t="s">
        <v>11</v>
      </c>
      <c r="BO20" s="58"/>
      <c r="BP20" s="58"/>
      <c r="BQ20" s="58"/>
      <c r="BR20" s="58"/>
      <c r="BS20" s="58"/>
      <c r="BT20" s="58"/>
      <c r="BU20" s="461" t="s">
        <v>33</v>
      </c>
      <c r="BV20" s="461"/>
      <c r="BW20" s="461"/>
      <c r="BX20" s="461"/>
      <c r="BY20" s="461"/>
      <c r="BZ20" s="461"/>
      <c r="CA20" s="461"/>
      <c r="CB20" s="444"/>
    </row>
  </sheetData>
  <sheetProtection password="C763" sheet="1" objects="1" scenarios="1"/>
  <mergeCells count="74">
    <mergeCell ref="A1:CB1"/>
    <mergeCell ref="A3:BG3"/>
    <mergeCell ref="BH3:BM3"/>
    <mergeCell ref="BN3:BT3"/>
    <mergeCell ref="BU3:CA3"/>
    <mergeCell ref="CB3:CB4"/>
    <mergeCell ref="A4:BG4"/>
    <mergeCell ref="BH4:BM4"/>
    <mergeCell ref="BN4:BT4"/>
    <mergeCell ref="BU4:CA4"/>
    <mergeCell ref="A5:BG5"/>
    <mergeCell ref="BH5:BM5"/>
    <mergeCell ref="BN5:BT5"/>
    <mergeCell ref="BU5:CA5"/>
    <mergeCell ref="A6:BG6"/>
    <mergeCell ref="BH6:BM6"/>
    <mergeCell ref="BN6:BT6"/>
    <mergeCell ref="BU6:CA6"/>
    <mergeCell ref="A7:BG7"/>
    <mergeCell ref="BH7:BM7"/>
    <mergeCell ref="BN7:BT7"/>
    <mergeCell ref="BU7:CA7"/>
    <mergeCell ref="A8:BG8"/>
    <mergeCell ref="BH8:BM8"/>
    <mergeCell ref="BN8:BT8"/>
    <mergeCell ref="BU8:CA8"/>
    <mergeCell ref="A9:BG9"/>
    <mergeCell ref="BH9:BM9"/>
    <mergeCell ref="BN9:BT9"/>
    <mergeCell ref="BU9:CA9"/>
    <mergeCell ref="A10:BG10"/>
    <mergeCell ref="BH10:BM10"/>
    <mergeCell ref="BN10:BT10"/>
    <mergeCell ref="BU10:CA10"/>
    <mergeCell ref="A11:BG11"/>
    <mergeCell ref="BH11:BM11"/>
    <mergeCell ref="BN11:BT11"/>
    <mergeCell ref="BU11:CA11"/>
    <mergeCell ref="A12:BG12"/>
    <mergeCell ref="BH12:BM12"/>
    <mergeCell ref="BN12:BT12"/>
    <mergeCell ref="BU12:CA12"/>
    <mergeCell ref="A13:BG13"/>
    <mergeCell ref="BH13:BM13"/>
    <mergeCell ref="BN13:BT13"/>
    <mergeCell ref="BU13:CA13"/>
    <mergeCell ref="A14:BG14"/>
    <mergeCell ref="BH14:BM14"/>
    <mergeCell ref="BN14:BT14"/>
    <mergeCell ref="BU14:CA14"/>
    <mergeCell ref="A15:BG15"/>
    <mergeCell ref="BH15:BM15"/>
    <mergeCell ref="BN15:BT15"/>
    <mergeCell ref="BU15:CA15"/>
    <mergeCell ref="A16:BG16"/>
    <mergeCell ref="BH16:BM16"/>
    <mergeCell ref="BN16:BT16"/>
    <mergeCell ref="BU16:CA16"/>
    <mergeCell ref="A17:BG17"/>
    <mergeCell ref="BH17:BM17"/>
    <mergeCell ref="BN17:BT17"/>
    <mergeCell ref="BU17:CA17"/>
    <mergeCell ref="A18:BG18"/>
    <mergeCell ref="BH18:BM18"/>
    <mergeCell ref="BN18:BT18"/>
    <mergeCell ref="BU18:CA18"/>
    <mergeCell ref="A19:BG19"/>
    <mergeCell ref="BH19:BM19"/>
    <mergeCell ref="BN19:BT19"/>
    <mergeCell ref="BU19:CA19"/>
    <mergeCell ref="A20:BG20"/>
    <mergeCell ref="BH20:BM20"/>
    <mergeCell ref="BN20:BT20"/>
    <mergeCell ref="BU20:CA20"/>
  </mergeCells>
  <printOptions/>
  <pageMargins left="0.39375" right="0.39375" top="0.7875" bottom="0.39375" header="0.27569444444444446" footer="0.5118055555555555"/>
  <pageSetup horizontalDpi="300" verticalDpi="300" orientation="landscape" paperSize="9"/>
  <headerFooter alignWithMargins="0">
    <oddHeader>&amp;L&amp;"Arial,Обычный"&amp;6Подготовлено с использованием системы ГАРАНТ</oddHeader>
  </headerFooter>
</worksheet>
</file>

<file path=xl/worksheets/sheet28.xml><?xml version="1.0" encoding="utf-8"?>
<worksheet xmlns="http://schemas.openxmlformats.org/spreadsheetml/2006/main" xmlns:r="http://schemas.openxmlformats.org/officeDocument/2006/relationships">
  <sheetPr>
    <tabColor indexed="9"/>
  </sheetPr>
  <dimension ref="A1:BW20"/>
  <sheetViews>
    <sheetView zoomScale="105" zoomScaleNormal="105" workbookViewId="0" topLeftCell="A8">
      <selection activeCell="CH8" sqref="CH8"/>
    </sheetView>
  </sheetViews>
  <sheetFormatPr defaultColWidth="1.00390625" defaultRowHeight="12.75"/>
  <cols>
    <col min="1" max="72" width="1.37890625" style="343" customWidth="1"/>
    <col min="73" max="73" width="12.75390625" style="343" customWidth="1"/>
    <col min="74" max="74" width="13.625" style="343" customWidth="1"/>
    <col min="75" max="75" width="13.25390625" style="343" customWidth="1"/>
    <col min="76" max="16384" width="1.37890625" style="343" customWidth="1"/>
  </cols>
  <sheetData>
    <row r="1" s="434" customFormat="1" ht="15.75" customHeight="1">
      <c r="A1" s="434" t="s">
        <v>153</v>
      </c>
    </row>
    <row r="2" s="435" customFormat="1" ht="12.75"/>
    <row r="3" spans="1:75" s="380" customFormat="1" ht="12.75" customHeight="1">
      <c r="A3" s="436" t="s">
        <v>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6"/>
      <c r="AX3" s="436"/>
      <c r="AY3" s="436"/>
      <c r="AZ3" s="436"/>
      <c r="BA3" s="436" t="s">
        <v>177</v>
      </c>
      <c r="BB3" s="436"/>
      <c r="BC3" s="436"/>
      <c r="BD3" s="436"/>
      <c r="BE3" s="436"/>
      <c r="BF3" s="436"/>
      <c r="BG3" s="436" t="s">
        <v>349</v>
      </c>
      <c r="BH3" s="436"/>
      <c r="BI3" s="436"/>
      <c r="BJ3" s="436"/>
      <c r="BK3" s="436"/>
      <c r="BL3" s="436"/>
      <c r="BM3" s="436"/>
      <c r="BN3" s="436" t="s">
        <v>344</v>
      </c>
      <c r="BO3" s="436"/>
      <c r="BP3" s="436"/>
      <c r="BQ3" s="436"/>
      <c r="BR3" s="436"/>
      <c r="BS3" s="436"/>
      <c r="BT3" s="436"/>
      <c r="BU3" s="462" t="s">
        <v>350</v>
      </c>
      <c r="BV3" s="438" t="s">
        <v>28</v>
      </c>
      <c r="BW3" s="438"/>
    </row>
    <row r="4" spans="1:75" s="380" customFormat="1" ht="12.75" customHeight="1">
      <c r="A4" s="440"/>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c r="AU4" s="440"/>
      <c r="AV4" s="440"/>
      <c r="AW4" s="440"/>
      <c r="AX4" s="440"/>
      <c r="AY4" s="440"/>
      <c r="AZ4" s="440"/>
      <c r="BA4" s="440" t="s">
        <v>351</v>
      </c>
      <c r="BB4" s="440"/>
      <c r="BC4" s="440"/>
      <c r="BD4" s="440"/>
      <c r="BE4" s="440"/>
      <c r="BF4" s="440"/>
      <c r="BG4" s="440" t="s">
        <v>352</v>
      </c>
      <c r="BH4" s="440"/>
      <c r="BI4" s="440"/>
      <c r="BJ4" s="440"/>
      <c r="BK4" s="440"/>
      <c r="BL4" s="440"/>
      <c r="BM4" s="440"/>
      <c r="BN4" s="440" t="s">
        <v>353</v>
      </c>
      <c r="BO4" s="440"/>
      <c r="BP4" s="440"/>
      <c r="BQ4" s="440"/>
      <c r="BR4" s="440"/>
      <c r="BS4" s="440"/>
      <c r="BT4" s="440"/>
      <c r="BU4" s="463" t="s">
        <v>376</v>
      </c>
      <c r="BV4" s="464" t="s">
        <v>377</v>
      </c>
      <c r="BW4" s="465" t="s">
        <v>378</v>
      </c>
    </row>
    <row r="5" spans="1:75" s="380" customFormat="1" ht="12.75" customHeight="1">
      <c r="A5" s="440"/>
      <c r="B5" s="440"/>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40"/>
      <c r="AS5" s="440"/>
      <c r="AT5" s="440"/>
      <c r="AU5" s="440"/>
      <c r="AV5" s="440"/>
      <c r="AW5" s="440"/>
      <c r="AX5" s="440"/>
      <c r="AY5" s="440"/>
      <c r="AZ5" s="440"/>
      <c r="BA5" s="440"/>
      <c r="BB5" s="440"/>
      <c r="BC5" s="440"/>
      <c r="BD5" s="440"/>
      <c r="BE5" s="440"/>
      <c r="BF5" s="440"/>
      <c r="BG5" s="440"/>
      <c r="BH5" s="440"/>
      <c r="BI5" s="440"/>
      <c r="BJ5" s="440"/>
      <c r="BK5" s="440"/>
      <c r="BL5" s="440"/>
      <c r="BM5" s="440"/>
      <c r="BN5" s="440"/>
      <c r="BO5" s="440"/>
      <c r="BP5" s="440"/>
      <c r="BQ5" s="440"/>
      <c r="BR5" s="440"/>
      <c r="BS5" s="440"/>
      <c r="BT5" s="440"/>
      <c r="BU5" s="466" t="s">
        <v>379</v>
      </c>
      <c r="BV5" s="467" t="s">
        <v>380</v>
      </c>
      <c r="BW5" s="468" t="s">
        <v>380</v>
      </c>
    </row>
    <row r="6" spans="1:75" s="380" customFormat="1" ht="12.75" customHeight="1">
      <c r="A6" s="438">
        <v>1</v>
      </c>
      <c r="B6" s="438"/>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A6" s="438">
        <v>2</v>
      </c>
      <c r="BB6" s="438"/>
      <c r="BC6" s="438"/>
      <c r="BD6" s="438"/>
      <c r="BE6" s="438"/>
      <c r="BF6" s="438"/>
      <c r="BG6" s="438">
        <v>3</v>
      </c>
      <c r="BH6" s="438"/>
      <c r="BI6" s="438"/>
      <c r="BJ6" s="438"/>
      <c r="BK6" s="438"/>
      <c r="BL6" s="438"/>
      <c r="BM6" s="438"/>
      <c r="BN6" s="438">
        <v>4</v>
      </c>
      <c r="BO6" s="438"/>
      <c r="BP6" s="438"/>
      <c r="BQ6" s="438"/>
      <c r="BR6" s="438"/>
      <c r="BS6" s="438"/>
      <c r="BT6" s="438"/>
      <c r="BU6" s="469">
        <v>5</v>
      </c>
      <c r="BV6" s="467">
        <v>6</v>
      </c>
      <c r="BW6" s="467">
        <v>7</v>
      </c>
    </row>
    <row r="7" spans="1:75" s="439" customFormat="1" ht="24" customHeight="1">
      <c r="A7" s="443" t="s">
        <v>154</v>
      </c>
      <c r="B7" s="443"/>
      <c r="C7" s="443"/>
      <c r="D7" s="443"/>
      <c r="E7" s="443"/>
      <c r="F7" s="44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3"/>
      <c r="AY7" s="443"/>
      <c r="AZ7" s="443"/>
      <c r="BA7" s="58" t="s">
        <v>32</v>
      </c>
      <c r="BB7" s="58"/>
      <c r="BC7" s="58"/>
      <c r="BD7" s="58"/>
      <c r="BE7" s="58"/>
      <c r="BF7" s="58"/>
      <c r="BG7" s="58" t="s">
        <v>11</v>
      </c>
      <c r="BH7" s="58"/>
      <c r="BI7" s="58"/>
      <c r="BJ7" s="58"/>
      <c r="BK7" s="58"/>
      <c r="BL7" s="58"/>
      <c r="BM7" s="58"/>
      <c r="BN7" s="58" t="s">
        <v>33</v>
      </c>
      <c r="BO7" s="58"/>
      <c r="BP7" s="58"/>
      <c r="BQ7" s="58"/>
      <c r="BR7" s="58"/>
      <c r="BS7" s="58"/>
      <c r="BT7" s="58"/>
      <c r="BU7" s="470"/>
      <c r="BV7" s="471" t="s">
        <v>34</v>
      </c>
      <c r="BW7" s="471" t="s">
        <v>34</v>
      </c>
    </row>
    <row r="8" spans="1:75" s="439" customFormat="1" ht="91.5" customHeight="1">
      <c r="A8" s="457" t="s">
        <v>381</v>
      </c>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c r="AQ8" s="457"/>
      <c r="AR8" s="457"/>
      <c r="AS8" s="457"/>
      <c r="AT8" s="457"/>
      <c r="AU8" s="457"/>
      <c r="AV8" s="457"/>
      <c r="AW8" s="457"/>
      <c r="AX8" s="457"/>
      <c r="AY8" s="457"/>
      <c r="AZ8" s="457"/>
      <c r="BA8" s="58" t="s">
        <v>36</v>
      </c>
      <c r="BB8" s="58"/>
      <c r="BC8" s="58"/>
      <c r="BD8" s="58"/>
      <c r="BE8" s="58"/>
      <c r="BF8" s="58"/>
      <c r="BG8" s="58" t="s">
        <v>11</v>
      </c>
      <c r="BH8" s="58"/>
      <c r="BI8" s="58"/>
      <c r="BJ8" s="58"/>
      <c r="BK8" s="58"/>
      <c r="BL8" s="58"/>
      <c r="BM8" s="58"/>
      <c r="BN8" s="58" t="s">
        <v>33</v>
      </c>
      <c r="BO8" s="58"/>
      <c r="BP8" s="58"/>
      <c r="BQ8" s="58"/>
      <c r="BR8" s="58"/>
      <c r="BS8" s="58"/>
      <c r="BT8" s="58"/>
      <c r="BU8" s="470"/>
      <c r="BV8" s="471" t="s">
        <v>34</v>
      </c>
      <c r="BW8" s="471" t="s">
        <v>34</v>
      </c>
    </row>
    <row r="9" spans="1:75" s="439" customFormat="1" ht="78" customHeight="1">
      <c r="A9" s="443" t="s">
        <v>382</v>
      </c>
      <c r="B9" s="443"/>
      <c r="C9" s="443"/>
      <c r="D9" s="443"/>
      <c r="E9" s="443"/>
      <c r="F9" s="443"/>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58" t="s">
        <v>38</v>
      </c>
      <c r="BB9" s="58"/>
      <c r="BC9" s="58"/>
      <c r="BD9" s="58"/>
      <c r="BE9" s="58"/>
      <c r="BF9" s="58"/>
      <c r="BG9" s="58" t="s">
        <v>11</v>
      </c>
      <c r="BH9" s="58"/>
      <c r="BI9" s="58"/>
      <c r="BJ9" s="58"/>
      <c r="BK9" s="58"/>
      <c r="BL9" s="58"/>
      <c r="BM9" s="58"/>
      <c r="BN9" s="58" t="s">
        <v>33</v>
      </c>
      <c r="BO9" s="58"/>
      <c r="BP9" s="58"/>
      <c r="BQ9" s="58"/>
      <c r="BR9" s="58"/>
      <c r="BS9" s="58"/>
      <c r="BT9" s="58"/>
      <c r="BU9" s="470"/>
      <c r="BV9" s="471" t="s">
        <v>34</v>
      </c>
      <c r="BW9" s="471" t="s">
        <v>34</v>
      </c>
    </row>
    <row r="10" spans="1:75" s="439" customFormat="1" ht="19.5" customHeight="1">
      <c r="A10" s="458" t="s">
        <v>157</v>
      </c>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8"/>
      <c r="AY10" s="458"/>
      <c r="AZ10" s="458"/>
      <c r="BA10" s="58" t="s">
        <v>40</v>
      </c>
      <c r="BB10" s="58"/>
      <c r="BC10" s="58"/>
      <c r="BD10" s="58"/>
      <c r="BE10" s="58"/>
      <c r="BF10" s="58"/>
      <c r="BG10" s="58" t="s">
        <v>11</v>
      </c>
      <c r="BH10" s="58"/>
      <c r="BI10" s="58"/>
      <c r="BJ10" s="58"/>
      <c r="BK10" s="58"/>
      <c r="BL10" s="58"/>
      <c r="BM10" s="58"/>
      <c r="BN10" s="58" t="s">
        <v>33</v>
      </c>
      <c r="BO10" s="58"/>
      <c r="BP10" s="58"/>
      <c r="BQ10" s="58"/>
      <c r="BR10" s="58"/>
      <c r="BS10" s="58"/>
      <c r="BT10" s="58"/>
      <c r="BU10" s="472">
        <f>BV10+BW10</f>
        <v>0</v>
      </c>
      <c r="BV10" s="444"/>
      <c r="BW10" s="444"/>
    </row>
    <row r="11" spans="1:75" s="439" customFormat="1" ht="19.5" customHeight="1">
      <c r="A11" s="473" t="s">
        <v>158</v>
      </c>
      <c r="B11" s="473"/>
      <c r="C11" s="473"/>
      <c r="D11" s="473"/>
      <c r="E11" s="473"/>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3"/>
      <c r="AY11" s="473"/>
      <c r="AZ11" s="473"/>
      <c r="BA11" s="73" t="s">
        <v>42</v>
      </c>
      <c r="BB11" s="73"/>
      <c r="BC11" s="73"/>
      <c r="BD11" s="73"/>
      <c r="BE11" s="73"/>
      <c r="BF11" s="73"/>
      <c r="BG11" s="73" t="s">
        <v>11</v>
      </c>
      <c r="BH11" s="73"/>
      <c r="BI11" s="73"/>
      <c r="BJ11" s="73"/>
      <c r="BK11" s="73"/>
      <c r="BL11" s="73"/>
      <c r="BM11" s="73"/>
      <c r="BN11" s="73" t="s">
        <v>33</v>
      </c>
      <c r="BO11" s="73"/>
      <c r="BP11" s="73"/>
      <c r="BQ11" s="73"/>
      <c r="BR11" s="73"/>
      <c r="BS11" s="73"/>
      <c r="BT11" s="73"/>
      <c r="BU11" s="472">
        <f aca="true" t="shared" si="0" ref="BU11:BU20">BV11+BW11</f>
        <v>0</v>
      </c>
      <c r="BV11" s="474">
        <f>BV12+BV13+BV14</f>
        <v>0</v>
      </c>
      <c r="BW11" s="474">
        <f>BW12+BW13+BW14</f>
        <v>0</v>
      </c>
    </row>
    <row r="12" spans="1:75" s="439" customFormat="1" ht="19.5" customHeight="1">
      <c r="A12" s="448" t="s">
        <v>43</v>
      </c>
      <c r="B12" s="448"/>
      <c r="C12" s="448"/>
      <c r="D12" s="448"/>
      <c r="E12" s="448"/>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8"/>
      <c r="AE12" s="448"/>
      <c r="AF12" s="448"/>
      <c r="AG12" s="448"/>
      <c r="AH12" s="448"/>
      <c r="AI12" s="448"/>
      <c r="AJ12" s="448"/>
      <c r="AK12" s="448"/>
      <c r="AL12" s="448"/>
      <c r="AM12" s="448"/>
      <c r="AN12" s="448"/>
      <c r="AO12" s="448"/>
      <c r="AP12" s="448"/>
      <c r="AQ12" s="448"/>
      <c r="AR12" s="448"/>
      <c r="AS12" s="448"/>
      <c r="AT12" s="448"/>
      <c r="AU12" s="448"/>
      <c r="AV12" s="448"/>
      <c r="AW12" s="448"/>
      <c r="AX12" s="448"/>
      <c r="AY12" s="448"/>
      <c r="AZ12" s="448"/>
      <c r="BA12" s="58" t="s">
        <v>44</v>
      </c>
      <c r="BB12" s="58"/>
      <c r="BC12" s="58"/>
      <c r="BD12" s="58"/>
      <c r="BE12" s="58"/>
      <c r="BF12" s="58"/>
      <c r="BG12" s="58" t="s">
        <v>11</v>
      </c>
      <c r="BH12" s="58"/>
      <c r="BI12" s="58"/>
      <c r="BJ12" s="58"/>
      <c r="BK12" s="58"/>
      <c r="BL12" s="58"/>
      <c r="BM12" s="58"/>
      <c r="BN12" s="58" t="s">
        <v>33</v>
      </c>
      <c r="BO12" s="58"/>
      <c r="BP12" s="58"/>
      <c r="BQ12" s="58"/>
      <c r="BR12" s="58"/>
      <c r="BS12" s="58"/>
      <c r="BT12" s="58"/>
      <c r="BU12" s="472">
        <f t="shared" si="0"/>
        <v>0</v>
      </c>
      <c r="BV12" s="444"/>
      <c r="BW12" s="444"/>
    </row>
    <row r="13" spans="1:75" s="439" customFormat="1" ht="27.75" customHeight="1">
      <c r="A13" s="451" t="s">
        <v>45</v>
      </c>
      <c r="B13" s="451"/>
      <c r="C13" s="451"/>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1"/>
      <c r="AE13" s="451"/>
      <c r="AF13" s="451"/>
      <c r="AG13" s="451"/>
      <c r="AH13" s="451"/>
      <c r="AI13" s="451"/>
      <c r="AJ13" s="451"/>
      <c r="AK13" s="451"/>
      <c r="AL13" s="451"/>
      <c r="AM13" s="451"/>
      <c r="AN13" s="451"/>
      <c r="AO13" s="451"/>
      <c r="AP13" s="451"/>
      <c r="AQ13" s="451"/>
      <c r="AR13" s="451"/>
      <c r="AS13" s="451"/>
      <c r="AT13" s="451"/>
      <c r="AU13" s="451"/>
      <c r="AV13" s="451"/>
      <c r="AW13" s="451"/>
      <c r="AX13" s="451"/>
      <c r="AY13" s="451"/>
      <c r="AZ13" s="451"/>
      <c r="BA13" s="58" t="s">
        <v>46</v>
      </c>
      <c r="BB13" s="58"/>
      <c r="BC13" s="58"/>
      <c r="BD13" s="58"/>
      <c r="BE13" s="58"/>
      <c r="BF13" s="58"/>
      <c r="BG13" s="58" t="s">
        <v>11</v>
      </c>
      <c r="BH13" s="58"/>
      <c r="BI13" s="58"/>
      <c r="BJ13" s="58"/>
      <c r="BK13" s="58"/>
      <c r="BL13" s="58"/>
      <c r="BM13" s="58"/>
      <c r="BN13" s="58" t="s">
        <v>33</v>
      </c>
      <c r="BO13" s="58"/>
      <c r="BP13" s="58"/>
      <c r="BQ13" s="58"/>
      <c r="BR13" s="58"/>
      <c r="BS13" s="58"/>
      <c r="BT13" s="58"/>
      <c r="BU13" s="472">
        <f t="shared" si="0"/>
        <v>0</v>
      </c>
      <c r="BV13" s="444"/>
      <c r="BW13" s="444"/>
    </row>
    <row r="14" spans="1:75" s="439" customFormat="1" ht="27" customHeight="1">
      <c r="A14" s="475" t="s">
        <v>383</v>
      </c>
      <c r="B14" s="475"/>
      <c r="C14" s="475"/>
      <c r="D14" s="475"/>
      <c r="E14" s="475"/>
      <c r="F14" s="475"/>
      <c r="G14" s="475"/>
      <c r="H14" s="475"/>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5"/>
      <c r="AN14" s="475"/>
      <c r="AO14" s="475"/>
      <c r="AP14" s="475"/>
      <c r="AQ14" s="475"/>
      <c r="AR14" s="475"/>
      <c r="AS14" s="475"/>
      <c r="AT14" s="475"/>
      <c r="AU14" s="475"/>
      <c r="AV14" s="475"/>
      <c r="AW14" s="475"/>
      <c r="AX14" s="475"/>
      <c r="AY14" s="475"/>
      <c r="AZ14" s="475"/>
      <c r="BA14" s="58" t="s">
        <v>48</v>
      </c>
      <c r="BB14" s="58"/>
      <c r="BC14" s="58"/>
      <c r="BD14" s="58"/>
      <c r="BE14" s="58"/>
      <c r="BF14" s="58"/>
      <c r="BG14" s="58" t="s">
        <v>11</v>
      </c>
      <c r="BH14" s="58"/>
      <c r="BI14" s="58"/>
      <c r="BJ14" s="58"/>
      <c r="BK14" s="58"/>
      <c r="BL14" s="58"/>
      <c r="BM14" s="58"/>
      <c r="BN14" s="58" t="s">
        <v>33</v>
      </c>
      <c r="BO14" s="58"/>
      <c r="BP14" s="58"/>
      <c r="BQ14" s="58"/>
      <c r="BR14" s="58"/>
      <c r="BS14" s="58"/>
      <c r="BT14" s="58"/>
      <c r="BU14" s="472">
        <f t="shared" si="0"/>
        <v>0</v>
      </c>
      <c r="BV14" s="444"/>
      <c r="BW14" s="444"/>
    </row>
    <row r="15" spans="1:75" s="439" customFormat="1" ht="28.5" customHeight="1">
      <c r="A15" s="457" t="s">
        <v>384</v>
      </c>
      <c r="B15" s="457"/>
      <c r="C15" s="457"/>
      <c r="D15" s="457"/>
      <c r="E15" s="457"/>
      <c r="F15" s="457"/>
      <c r="G15" s="457"/>
      <c r="H15" s="457"/>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7"/>
      <c r="AN15" s="457"/>
      <c r="AO15" s="457"/>
      <c r="AP15" s="457"/>
      <c r="AQ15" s="457"/>
      <c r="AR15" s="457"/>
      <c r="AS15" s="457"/>
      <c r="AT15" s="457"/>
      <c r="AU15" s="457"/>
      <c r="AV15" s="457"/>
      <c r="AW15" s="457"/>
      <c r="AX15" s="457"/>
      <c r="AY15" s="457"/>
      <c r="AZ15" s="457"/>
      <c r="BA15" s="58" t="s">
        <v>50</v>
      </c>
      <c r="BB15" s="58"/>
      <c r="BC15" s="58"/>
      <c r="BD15" s="58"/>
      <c r="BE15" s="58"/>
      <c r="BF15" s="58"/>
      <c r="BG15" s="58" t="s">
        <v>11</v>
      </c>
      <c r="BH15" s="58"/>
      <c r="BI15" s="58"/>
      <c r="BJ15" s="58"/>
      <c r="BK15" s="58"/>
      <c r="BL15" s="58"/>
      <c r="BM15" s="58"/>
      <c r="BN15" s="58" t="s">
        <v>33</v>
      </c>
      <c r="BO15" s="58"/>
      <c r="BP15" s="58"/>
      <c r="BQ15" s="58"/>
      <c r="BR15" s="58"/>
      <c r="BS15" s="58"/>
      <c r="BT15" s="58"/>
      <c r="BU15" s="472">
        <f t="shared" si="0"/>
        <v>0</v>
      </c>
      <c r="BV15" s="444"/>
      <c r="BW15" s="444"/>
    </row>
    <row r="16" spans="1:75" s="439" customFormat="1" ht="27" customHeight="1">
      <c r="A16" s="457" t="s">
        <v>385</v>
      </c>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57"/>
      <c r="AM16" s="457"/>
      <c r="AN16" s="457"/>
      <c r="AO16" s="457"/>
      <c r="AP16" s="457"/>
      <c r="AQ16" s="457"/>
      <c r="AR16" s="457"/>
      <c r="AS16" s="457"/>
      <c r="AT16" s="457"/>
      <c r="AU16" s="457"/>
      <c r="AV16" s="457"/>
      <c r="AW16" s="457"/>
      <c r="AX16" s="457"/>
      <c r="AY16" s="457"/>
      <c r="AZ16" s="457"/>
      <c r="BA16" s="58" t="s">
        <v>52</v>
      </c>
      <c r="BB16" s="58"/>
      <c r="BC16" s="58"/>
      <c r="BD16" s="58"/>
      <c r="BE16" s="58"/>
      <c r="BF16" s="58"/>
      <c r="BG16" s="58" t="s">
        <v>11</v>
      </c>
      <c r="BH16" s="58"/>
      <c r="BI16" s="58"/>
      <c r="BJ16" s="58"/>
      <c r="BK16" s="58"/>
      <c r="BL16" s="58"/>
      <c r="BM16" s="58"/>
      <c r="BN16" s="58" t="s">
        <v>33</v>
      </c>
      <c r="BO16" s="58"/>
      <c r="BP16" s="58"/>
      <c r="BQ16" s="58"/>
      <c r="BR16" s="58"/>
      <c r="BS16" s="58"/>
      <c r="BT16" s="58"/>
      <c r="BU16" s="472">
        <f t="shared" si="0"/>
        <v>0</v>
      </c>
      <c r="BV16" s="444"/>
      <c r="BW16" s="444"/>
    </row>
    <row r="17" spans="1:75" s="439" customFormat="1" ht="30.75" customHeight="1">
      <c r="A17" s="443" t="s">
        <v>386</v>
      </c>
      <c r="B17" s="443"/>
      <c r="C17" s="443"/>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3"/>
      <c r="AP17" s="443"/>
      <c r="AQ17" s="443"/>
      <c r="AR17" s="443"/>
      <c r="AS17" s="443"/>
      <c r="AT17" s="443"/>
      <c r="AU17" s="443"/>
      <c r="AV17" s="443"/>
      <c r="AW17" s="443"/>
      <c r="AX17" s="443"/>
      <c r="AY17" s="443"/>
      <c r="AZ17" s="443"/>
      <c r="BA17" s="58" t="s">
        <v>54</v>
      </c>
      <c r="BB17" s="58"/>
      <c r="BC17" s="58"/>
      <c r="BD17" s="58"/>
      <c r="BE17" s="58"/>
      <c r="BF17" s="58"/>
      <c r="BG17" s="58" t="s">
        <v>11</v>
      </c>
      <c r="BH17" s="58"/>
      <c r="BI17" s="58"/>
      <c r="BJ17" s="58"/>
      <c r="BK17" s="58"/>
      <c r="BL17" s="58"/>
      <c r="BM17" s="58"/>
      <c r="BN17" s="58" t="s">
        <v>33</v>
      </c>
      <c r="BO17" s="58"/>
      <c r="BP17" s="58"/>
      <c r="BQ17" s="58"/>
      <c r="BR17" s="58"/>
      <c r="BS17" s="58"/>
      <c r="BT17" s="58"/>
      <c r="BU17" s="472">
        <f t="shared" si="0"/>
        <v>0</v>
      </c>
      <c r="BV17" s="474">
        <f>BV18+BV19+BV20+'2013 год л. 4'!BV2+'2013 год л. 4'!BV3+'2013 год л. 4'!BV4+'2013 год л. 4'!BV5+'2013 год л. 4'!BV6</f>
        <v>0</v>
      </c>
      <c r="BW17" s="474">
        <f>BW18+BW19+BW20+'2013 год л. 4'!BW2+'2013 год л. 4'!BW3+'2013 год л. 4'!BW4+'2013 год л. 4'!BW5+'2013 год л. 4'!BW6</f>
        <v>0</v>
      </c>
    </row>
    <row r="18" spans="1:75" s="439" customFormat="1" ht="19.5" customHeight="1">
      <c r="A18" s="448" t="s">
        <v>55</v>
      </c>
      <c r="B18" s="448"/>
      <c r="C18" s="448"/>
      <c r="D18" s="448"/>
      <c r="E18" s="448"/>
      <c r="F18" s="448"/>
      <c r="G18" s="448"/>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448"/>
      <c r="AK18" s="448"/>
      <c r="AL18" s="448"/>
      <c r="AM18" s="448"/>
      <c r="AN18" s="448"/>
      <c r="AO18" s="448"/>
      <c r="AP18" s="448"/>
      <c r="AQ18" s="448"/>
      <c r="AR18" s="448"/>
      <c r="AS18" s="448"/>
      <c r="AT18" s="448"/>
      <c r="AU18" s="448"/>
      <c r="AV18" s="448"/>
      <c r="AW18" s="448"/>
      <c r="AX18" s="448"/>
      <c r="AY18" s="448"/>
      <c r="AZ18" s="448"/>
      <c r="BA18" s="58" t="s">
        <v>56</v>
      </c>
      <c r="BB18" s="58"/>
      <c r="BC18" s="58"/>
      <c r="BD18" s="58"/>
      <c r="BE18" s="58"/>
      <c r="BF18" s="58"/>
      <c r="BG18" s="58" t="s">
        <v>11</v>
      </c>
      <c r="BH18" s="58"/>
      <c r="BI18" s="58"/>
      <c r="BJ18" s="58"/>
      <c r="BK18" s="58"/>
      <c r="BL18" s="58"/>
      <c r="BM18" s="58"/>
      <c r="BN18" s="58" t="s">
        <v>33</v>
      </c>
      <c r="BO18" s="58"/>
      <c r="BP18" s="58"/>
      <c r="BQ18" s="58"/>
      <c r="BR18" s="58"/>
      <c r="BS18" s="58"/>
      <c r="BT18" s="58"/>
      <c r="BU18" s="472">
        <f t="shared" si="0"/>
        <v>0</v>
      </c>
      <c r="BV18" s="444"/>
      <c r="BW18" s="444"/>
    </row>
    <row r="19" spans="1:75" s="439" customFormat="1" ht="19.5" customHeight="1">
      <c r="A19" s="452" t="s">
        <v>57</v>
      </c>
      <c r="B19" s="452"/>
      <c r="C19" s="452"/>
      <c r="D19" s="452"/>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2"/>
      <c r="AV19" s="452"/>
      <c r="AW19" s="452"/>
      <c r="AX19" s="452"/>
      <c r="AY19" s="452"/>
      <c r="AZ19" s="452"/>
      <c r="BA19" s="73" t="s">
        <v>58</v>
      </c>
      <c r="BB19" s="73"/>
      <c r="BC19" s="73"/>
      <c r="BD19" s="73"/>
      <c r="BE19" s="73"/>
      <c r="BF19" s="73"/>
      <c r="BG19" s="73" t="s">
        <v>11</v>
      </c>
      <c r="BH19" s="73"/>
      <c r="BI19" s="73"/>
      <c r="BJ19" s="73"/>
      <c r="BK19" s="73"/>
      <c r="BL19" s="73"/>
      <c r="BM19" s="73"/>
      <c r="BN19" s="73" t="s">
        <v>33</v>
      </c>
      <c r="BO19" s="73"/>
      <c r="BP19" s="73"/>
      <c r="BQ19" s="73"/>
      <c r="BR19" s="73"/>
      <c r="BS19" s="73"/>
      <c r="BT19" s="73"/>
      <c r="BU19" s="472">
        <f t="shared" si="0"/>
        <v>0</v>
      </c>
      <c r="BV19" s="444"/>
      <c r="BW19" s="444"/>
    </row>
    <row r="20" spans="1:75" s="439" customFormat="1" ht="19.5" customHeight="1">
      <c r="A20" s="448" t="s">
        <v>59</v>
      </c>
      <c r="B20" s="448"/>
      <c r="C20" s="448"/>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448"/>
      <c r="AL20" s="448"/>
      <c r="AM20" s="448"/>
      <c r="AN20" s="448"/>
      <c r="AO20" s="448"/>
      <c r="AP20" s="448"/>
      <c r="AQ20" s="448"/>
      <c r="AR20" s="448"/>
      <c r="AS20" s="448"/>
      <c r="AT20" s="448"/>
      <c r="AU20" s="448"/>
      <c r="AV20" s="448"/>
      <c r="AW20" s="448"/>
      <c r="AX20" s="448"/>
      <c r="AY20" s="448"/>
      <c r="AZ20" s="448"/>
      <c r="BA20" s="58" t="s">
        <v>60</v>
      </c>
      <c r="BB20" s="58"/>
      <c r="BC20" s="58"/>
      <c r="BD20" s="58"/>
      <c r="BE20" s="58"/>
      <c r="BF20" s="58"/>
      <c r="BG20" s="58" t="s">
        <v>11</v>
      </c>
      <c r="BH20" s="58"/>
      <c r="BI20" s="58"/>
      <c r="BJ20" s="58"/>
      <c r="BK20" s="58"/>
      <c r="BL20" s="58"/>
      <c r="BM20" s="58"/>
      <c r="BN20" s="58" t="s">
        <v>33</v>
      </c>
      <c r="BO20" s="58"/>
      <c r="BP20" s="58"/>
      <c r="BQ20" s="58"/>
      <c r="BR20" s="58"/>
      <c r="BS20" s="58"/>
      <c r="BT20" s="58"/>
      <c r="BU20" s="472">
        <f t="shared" si="0"/>
        <v>0</v>
      </c>
      <c r="BV20" s="444"/>
      <c r="BW20" s="444"/>
    </row>
  </sheetData>
  <sheetProtection password="C763" sheet="1" objects="1" scenarios="1"/>
  <mergeCells count="74">
    <mergeCell ref="A1:BW1"/>
    <mergeCell ref="A3:AZ3"/>
    <mergeCell ref="BA3:BF3"/>
    <mergeCell ref="BG3:BM3"/>
    <mergeCell ref="BN3:BT3"/>
    <mergeCell ref="BV3:BW3"/>
    <mergeCell ref="A4:AZ4"/>
    <mergeCell ref="BA4:BF4"/>
    <mergeCell ref="BG4:BM4"/>
    <mergeCell ref="BN4:BT4"/>
    <mergeCell ref="A5:AZ5"/>
    <mergeCell ref="BA5:BF5"/>
    <mergeCell ref="BG5:BM5"/>
    <mergeCell ref="BN5:BT5"/>
    <mergeCell ref="A6:AZ6"/>
    <mergeCell ref="BA6:BF6"/>
    <mergeCell ref="BG6:BM6"/>
    <mergeCell ref="BN6:BT6"/>
    <mergeCell ref="A7:AZ7"/>
    <mergeCell ref="BA7:BF7"/>
    <mergeCell ref="BG7:BM7"/>
    <mergeCell ref="BN7:BT7"/>
    <mergeCell ref="A8:AZ8"/>
    <mergeCell ref="BA8:BF8"/>
    <mergeCell ref="BG8:BM8"/>
    <mergeCell ref="BN8:BT8"/>
    <mergeCell ref="A9:AZ9"/>
    <mergeCell ref="BA9:BF9"/>
    <mergeCell ref="BG9:BM9"/>
    <mergeCell ref="BN9:BT9"/>
    <mergeCell ref="A10:AZ10"/>
    <mergeCell ref="BA10:BF10"/>
    <mergeCell ref="BG10:BM10"/>
    <mergeCell ref="BN10:BT10"/>
    <mergeCell ref="A11:AZ11"/>
    <mergeCell ref="BA11:BF11"/>
    <mergeCell ref="BG11:BM11"/>
    <mergeCell ref="BN11:BT11"/>
    <mergeCell ref="A12:AZ12"/>
    <mergeCell ref="BA12:BF12"/>
    <mergeCell ref="BG12:BM12"/>
    <mergeCell ref="BN12:BT12"/>
    <mergeCell ref="A13:AZ13"/>
    <mergeCell ref="BA13:BF13"/>
    <mergeCell ref="BG13:BM13"/>
    <mergeCell ref="BN13:BT13"/>
    <mergeCell ref="A14:AZ14"/>
    <mergeCell ref="BA14:BF14"/>
    <mergeCell ref="BG14:BM14"/>
    <mergeCell ref="BN14:BT14"/>
    <mergeCell ref="A15:AZ15"/>
    <mergeCell ref="BA15:BF15"/>
    <mergeCell ref="BG15:BM15"/>
    <mergeCell ref="BN15:BT15"/>
    <mergeCell ref="A16:AZ16"/>
    <mergeCell ref="BA16:BF16"/>
    <mergeCell ref="BG16:BM16"/>
    <mergeCell ref="BN16:BT16"/>
    <mergeCell ref="A17:AZ17"/>
    <mergeCell ref="BA17:BF17"/>
    <mergeCell ref="BG17:BM17"/>
    <mergeCell ref="BN17:BT17"/>
    <mergeCell ref="A18:AZ18"/>
    <mergeCell ref="BA18:BF18"/>
    <mergeCell ref="BG18:BM18"/>
    <mergeCell ref="BN18:BT18"/>
    <mergeCell ref="A19:AZ19"/>
    <mergeCell ref="BA19:BF19"/>
    <mergeCell ref="BG19:BM19"/>
    <mergeCell ref="BN19:BT19"/>
    <mergeCell ref="A20:AZ20"/>
    <mergeCell ref="BA20:BF20"/>
    <mergeCell ref="BG20:BM20"/>
    <mergeCell ref="BN20:BT20"/>
  </mergeCells>
  <printOptions/>
  <pageMargins left="0.39375" right="0.39375" top="0.7875" bottom="0.39375" header="0.27569444444444446" footer="0.5118055555555555"/>
  <pageSetup horizontalDpi="300" verticalDpi="300" orientation="landscape" paperSize="9"/>
  <headerFooter alignWithMargins="0">
    <oddHeader>&amp;L&amp;"Arial,Обычный"&amp;6Подготовлено с использованием системы ГАРАНТ</oddHeader>
  </headerFooter>
</worksheet>
</file>

<file path=xl/worksheets/sheet29.xml><?xml version="1.0" encoding="utf-8"?>
<worksheet xmlns="http://schemas.openxmlformats.org/spreadsheetml/2006/main" xmlns:r="http://schemas.openxmlformats.org/officeDocument/2006/relationships">
  <sheetPr>
    <tabColor indexed="9"/>
  </sheetPr>
  <dimension ref="A1:BW29"/>
  <sheetViews>
    <sheetView zoomScale="105" zoomScaleNormal="105" workbookViewId="0" topLeftCell="A11">
      <selection activeCell="CD17" sqref="CD17"/>
    </sheetView>
  </sheetViews>
  <sheetFormatPr defaultColWidth="1.00390625" defaultRowHeight="12.75"/>
  <cols>
    <col min="1" max="72" width="1.37890625" style="343" customWidth="1"/>
    <col min="73" max="73" width="10.00390625" style="343" customWidth="1"/>
    <col min="74" max="75" width="12.75390625" style="343" customWidth="1"/>
    <col min="76" max="16384" width="1.37890625" style="343" customWidth="1"/>
  </cols>
  <sheetData>
    <row r="1" spans="1:75" s="380" customFormat="1" ht="12.75" customHeight="1">
      <c r="A1" s="438">
        <v>1</v>
      </c>
      <c r="B1" s="438"/>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v>2</v>
      </c>
      <c r="BB1" s="438"/>
      <c r="BC1" s="438"/>
      <c r="BD1" s="438"/>
      <c r="BE1" s="438"/>
      <c r="BF1" s="438"/>
      <c r="BG1" s="438">
        <v>3</v>
      </c>
      <c r="BH1" s="438"/>
      <c r="BI1" s="438"/>
      <c r="BJ1" s="438"/>
      <c r="BK1" s="438"/>
      <c r="BL1" s="438"/>
      <c r="BM1" s="438"/>
      <c r="BN1" s="438">
        <v>4</v>
      </c>
      <c r="BO1" s="438"/>
      <c r="BP1" s="438"/>
      <c r="BQ1" s="438"/>
      <c r="BR1" s="438"/>
      <c r="BS1" s="438"/>
      <c r="BT1" s="438"/>
      <c r="BU1" s="442">
        <v>5</v>
      </c>
      <c r="BV1" s="442">
        <v>6</v>
      </c>
      <c r="BW1" s="438">
        <v>7</v>
      </c>
    </row>
    <row r="2" spans="1:75" s="439" customFormat="1" ht="24.75" customHeight="1">
      <c r="A2" s="451" t="s">
        <v>387</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1"/>
      <c r="AL2" s="451"/>
      <c r="AM2" s="451"/>
      <c r="AN2" s="451"/>
      <c r="AO2" s="451"/>
      <c r="AP2" s="451"/>
      <c r="AQ2" s="451"/>
      <c r="AR2" s="451"/>
      <c r="AS2" s="451"/>
      <c r="AT2" s="451"/>
      <c r="AU2" s="451"/>
      <c r="AV2" s="451"/>
      <c r="AW2" s="451"/>
      <c r="AX2" s="451"/>
      <c r="AY2" s="451"/>
      <c r="AZ2" s="451"/>
      <c r="BA2" s="58" t="s">
        <v>62</v>
      </c>
      <c r="BB2" s="58"/>
      <c r="BC2" s="58"/>
      <c r="BD2" s="58"/>
      <c r="BE2" s="58"/>
      <c r="BF2" s="58"/>
      <c r="BG2" s="58" t="s">
        <v>11</v>
      </c>
      <c r="BH2" s="58"/>
      <c r="BI2" s="58"/>
      <c r="BJ2" s="58"/>
      <c r="BK2" s="58"/>
      <c r="BL2" s="58"/>
      <c r="BM2" s="58"/>
      <c r="BN2" s="58" t="s">
        <v>33</v>
      </c>
      <c r="BO2" s="58"/>
      <c r="BP2" s="58"/>
      <c r="BQ2" s="58"/>
      <c r="BR2" s="58"/>
      <c r="BS2" s="58"/>
      <c r="BT2" s="58"/>
      <c r="BU2" s="476">
        <f>BV2+BW2</f>
        <v>0</v>
      </c>
      <c r="BV2" s="470"/>
      <c r="BW2" s="477"/>
    </row>
    <row r="3" spans="1:75" s="439" customFormat="1" ht="13.5" customHeight="1">
      <c r="A3" s="448" t="s">
        <v>63</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58" t="s">
        <v>64</v>
      </c>
      <c r="BB3" s="58"/>
      <c r="BC3" s="58"/>
      <c r="BD3" s="58"/>
      <c r="BE3" s="58"/>
      <c r="BF3" s="58"/>
      <c r="BG3" s="58" t="s">
        <v>11</v>
      </c>
      <c r="BH3" s="58"/>
      <c r="BI3" s="58"/>
      <c r="BJ3" s="58"/>
      <c r="BK3" s="58"/>
      <c r="BL3" s="58"/>
      <c r="BM3" s="58"/>
      <c r="BN3" s="58" t="s">
        <v>33</v>
      </c>
      <c r="BO3" s="58"/>
      <c r="BP3" s="58"/>
      <c r="BQ3" s="58"/>
      <c r="BR3" s="58"/>
      <c r="BS3" s="58"/>
      <c r="BT3" s="58"/>
      <c r="BU3" s="476">
        <f aca="true" t="shared" si="0" ref="BU3:BU21">BV3+BW3</f>
        <v>0</v>
      </c>
      <c r="BV3" s="478"/>
      <c r="BW3" s="444"/>
    </row>
    <row r="4" spans="1:75" s="439" customFormat="1" ht="13.5" customHeight="1">
      <c r="A4" s="448" t="s">
        <v>65</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8"/>
      <c r="BA4" s="58" t="s">
        <v>66</v>
      </c>
      <c r="BB4" s="58"/>
      <c r="BC4" s="58"/>
      <c r="BD4" s="58"/>
      <c r="BE4" s="58"/>
      <c r="BF4" s="58"/>
      <c r="BG4" s="58" t="s">
        <v>11</v>
      </c>
      <c r="BH4" s="58"/>
      <c r="BI4" s="58"/>
      <c r="BJ4" s="58"/>
      <c r="BK4" s="58"/>
      <c r="BL4" s="58"/>
      <c r="BM4" s="58"/>
      <c r="BN4" s="58" t="s">
        <v>33</v>
      </c>
      <c r="BO4" s="58"/>
      <c r="BP4" s="58"/>
      <c r="BQ4" s="58"/>
      <c r="BR4" s="58"/>
      <c r="BS4" s="58"/>
      <c r="BT4" s="58"/>
      <c r="BU4" s="476">
        <f t="shared" si="0"/>
        <v>0</v>
      </c>
      <c r="BV4" s="478"/>
      <c r="BW4" s="444"/>
    </row>
    <row r="5" spans="1:75" s="439" customFormat="1" ht="13.5" customHeight="1">
      <c r="A5" s="452" t="s">
        <v>67</v>
      </c>
      <c r="B5" s="452"/>
      <c r="C5" s="452"/>
      <c r="D5" s="452"/>
      <c r="E5" s="452"/>
      <c r="F5" s="452"/>
      <c r="G5" s="452"/>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2"/>
      <c r="AN5" s="452"/>
      <c r="AO5" s="452"/>
      <c r="AP5" s="452"/>
      <c r="AQ5" s="452"/>
      <c r="AR5" s="452"/>
      <c r="AS5" s="452"/>
      <c r="AT5" s="452"/>
      <c r="AU5" s="452"/>
      <c r="AV5" s="452"/>
      <c r="AW5" s="452"/>
      <c r="AX5" s="452"/>
      <c r="AY5" s="452"/>
      <c r="AZ5" s="452"/>
      <c r="BA5" s="73" t="s">
        <v>68</v>
      </c>
      <c r="BB5" s="73"/>
      <c r="BC5" s="73"/>
      <c r="BD5" s="73"/>
      <c r="BE5" s="73"/>
      <c r="BF5" s="73"/>
      <c r="BG5" s="73" t="s">
        <v>11</v>
      </c>
      <c r="BH5" s="73"/>
      <c r="BI5" s="73"/>
      <c r="BJ5" s="73"/>
      <c r="BK5" s="73"/>
      <c r="BL5" s="73"/>
      <c r="BM5" s="73"/>
      <c r="BN5" s="73" t="s">
        <v>33</v>
      </c>
      <c r="BO5" s="73"/>
      <c r="BP5" s="73"/>
      <c r="BQ5" s="73"/>
      <c r="BR5" s="73"/>
      <c r="BS5" s="73"/>
      <c r="BT5" s="73"/>
      <c r="BU5" s="476">
        <f t="shared" si="0"/>
        <v>0</v>
      </c>
      <c r="BV5" s="478"/>
      <c r="BW5" s="444"/>
    </row>
    <row r="6" spans="1:75" s="439" customFormat="1" ht="13.5" customHeight="1">
      <c r="A6" s="448" t="s">
        <v>161</v>
      </c>
      <c r="B6" s="448"/>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58" t="s">
        <v>70</v>
      </c>
      <c r="BB6" s="58"/>
      <c r="BC6" s="58"/>
      <c r="BD6" s="58"/>
      <c r="BE6" s="58"/>
      <c r="BF6" s="58"/>
      <c r="BG6" s="58" t="s">
        <v>11</v>
      </c>
      <c r="BH6" s="58"/>
      <c r="BI6" s="58"/>
      <c r="BJ6" s="58"/>
      <c r="BK6" s="58"/>
      <c r="BL6" s="58"/>
      <c r="BM6" s="58"/>
      <c r="BN6" s="58" t="s">
        <v>33</v>
      </c>
      <c r="BO6" s="58"/>
      <c r="BP6" s="58"/>
      <c r="BQ6" s="58"/>
      <c r="BR6" s="58"/>
      <c r="BS6" s="58"/>
      <c r="BT6" s="58"/>
      <c r="BU6" s="476">
        <f t="shared" si="0"/>
        <v>0</v>
      </c>
      <c r="BV6" s="478"/>
      <c r="BW6" s="444"/>
    </row>
    <row r="7" spans="1:75" s="439" customFormat="1" ht="13.5" customHeight="1">
      <c r="A7" s="479" t="s">
        <v>71</v>
      </c>
      <c r="B7" s="479"/>
      <c r="C7" s="479"/>
      <c r="D7" s="479"/>
      <c r="E7" s="479"/>
      <c r="F7" s="479"/>
      <c r="G7" s="479"/>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479"/>
      <c r="AM7" s="479"/>
      <c r="AN7" s="479"/>
      <c r="AO7" s="479"/>
      <c r="AP7" s="479"/>
      <c r="AQ7" s="479"/>
      <c r="AR7" s="479"/>
      <c r="AS7" s="479"/>
      <c r="AT7" s="479"/>
      <c r="AU7" s="479"/>
      <c r="AV7" s="479"/>
      <c r="AW7" s="479"/>
      <c r="AX7" s="479"/>
      <c r="AY7" s="479"/>
      <c r="AZ7" s="479"/>
      <c r="BA7" s="58" t="s">
        <v>72</v>
      </c>
      <c r="BB7" s="58"/>
      <c r="BC7" s="58"/>
      <c r="BD7" s="58"/>
      <c r="BE7" s="58"/>
      <c r="BF7" s="58"/>
      <c r="BG7" s="58" t="s">
        <v>11</v>
      </c>
      <c r="BH7" s="58"/>
      <c r="BI7" s="58"/>
      <c r="BJ7" s="58"/>
      <c r="BK7" s="58"/>
      <c r="BL7" s="58"/>
      <c r="BM7" s="58"/>
      <c r="BN7" s="58" t="s">
        <v>33</v>
      </c>
      <c r="BO7" s="58"/>
      <c r="BP7" s="58"/>
      <c r="BQ7" s="58"/>
      <c r="BR7" s="58"/>
      <c r="BS7" s="58"/>
      <c r="BT7" s="58"/>
      <c r="BU7" s="476">
        <f t="shared" si="0"/>
        <v>0</v>
      </c>
      <c r="BV7" s="478"/>
      <c r="BW7" s="444"/>
    </row>
    <row r="8" spans="1:75" s="439" customFormat="1" ht="13.5" customHeight="1">
      <c r="A8" s="479" t="s">
        <v>73</v>
      </c>
      <c r="B8" s="479"/>
      <c r="C8" s="479"/>
      <c r="D8" s="479"/>
      <c r="E8" s="479"/>
      <c r="F8" s="479"/>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79"/>
      <c r="AY8" s="479"/>
      <c r="AZ8" s="479"/>
      <c r="BA8" s="58" t="s">
        <v>74</v>
      </c>
      <c r="BB8" s="58"/>
      <c r="BC8" s="58"/>
      <c r="BD8" s="58"/>
      <c r="BE8" s="58"/>
      <c r="BF8" s="58"/>
      <c r="BG8" s="58" t="s">
        <v>11</v>
      </c>
      <c r="BH8" s="58"/>
      <c r="BI8" s="58"/>
      <c r="BJ8" s="58"/>
      <c r="BK8" s="58"/>
      <c r="BL8" s="58"/>
      <c r="BM8" s="58"/>
      <c r="BN8" s="58" t="s">
        <v>33</v>
      </c>
      <c r="BO8" s="58"/>
      <c r="BP8" s="58"/>
      <c r="BQ8" s="58"/>
      <c r="BR8" s="58"/>
      <c r="BS8" s="58"/>
      <c r="BT8" s="58"/>
      <c r="BU8" s="476">
        <f t="shared" si="0"/>
        <v>0</v>
      </c>
      <c r="BV8" s="478"/>
      <c r="BW8" s="444"/>
    </row>
    <row r="9" spans="1:75" s="439" customFormat="1" ht="13.5" customHeight="1">
      <c r="A9" s="480" t="s">
        <v>75</v>
      </c>
      <c r="B9" s="480"/>
      <c r="C9" s="480"/>
      <c r="D9" s="480"/>
      <c r="E9" s="480"/>
      <c r="F9" s="480"/>
      <c r="G9" s="480"/>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80"/>
      <c r="AO9" s="480"/>
      <c r="AP9" s="480"/>
      <c r="AQ9" s="480"/>
      <c r="AR9" s="480"/>
      <c r="AS9" s="480"/>
      <c r="AT9" s="480"/>
      <c r="AU9" s="480"/>
      <c r="AV9" s="480"/>
      <c r="AW9" s="480"/>
      <c r="AX9" s="480"/>
      <c r="AY9" s="480"/>
      <c r="AZ9" s="480"/>
      <c r="BA9" s="73" t="s">
        <v>76</v>
      </c>
      <c r="BB9" s="73"/>
      <c r="BC9" s="73"/>
      <c r="BD9" s="73"/>
      <c r="BE9" s="73"/>
      <c r="BF9" s="73"/>
      <c r="BG9" s="73" t="s">
        <v>11</v>
      </c>
      <c r="BH9" s="73"/>
      <c r="BI9" s="73"/>
      <c r="BJ9" s="73"/>
      <c r="BK9" s="73"/>
      <c r="BL9" s="73"/>
      <c r="BM9" s="73"/>
      <c r="BN9" s="73" t="s">
        <v>33</v>
      </c>
      <c r="BO9" s="73"/>
      <c r="BP9" s="73"/>
      <c r="BQ9" s="73"/>
      <c r="BR9" s="73"/>
      <c r="BS9" s="73"/>
      <c r="BT9" s="73"/>
      <c r="BU9" s="476">
        <f t="shared" si="0"/>
        <v>0</v>
      </c>
      <c r="BV9" s="478"/>
      <c r="BW9" s="444"/>
    </row>
    <row r="10" spans="1:75" s="439" customFormat="1" ht="13.5" customHeight="1">
      <c r="A10" s="458" t="s">
        <v>162</v>
      </c>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8"/>
      <c r="AY10" s="458"/>
      <c r="AZ10" s="458"/>
      <c r="BA10" s="58" t="s">
        <v>78</v>
      </c>
      <c r="BB10" s="58"/>
      <c r="BC10" s="58"/>
      <c r="BD10" s="58"/>
      <c r="BE10" s="58"/>
      <c r="BF10" s="58"/>
      <c r="BG10" s="58" t="s">
        <v>79</v>
      </c>
      <c r="BH10" s="58"/>
      <c r="BI10" s="58"/>
      <c r="BJ10" s="58"/>
      <c r="BK10" s="58"/>
      <c r="BL10" s="58"/>
      <c r="BM10" s="58"/>
      <c r="BN10" s="58" t="s">
        <v>80</v>
      </c>
      <c r="BO10" s="58"/>
      <c r="BP10" s="58"/>
      <c r="BQ10" s="58"/>
      <c r="BR10" s="58"/>
      <c r="BS10" s="58"/>
      <c r="BT10" s="58"/>
      <c r="BU10" s="476">
        <f t="shared" si="0"/>
        <v>0</v>
      </c>
      <c r="BV10" s="478"/>
      <c r="BW10" s="444"/>
    </row>
    <row r="11" spans="1:75" s="439" customFormat="1" ht="13.5" customHeight="1">
      <c r="A11" s="448" t="s">
        <v>71</v>
      </c>
      <c r="B11" s="448"/>
      <c r="C11" s="448"/>
      <c r="D11" s="448"/>
      <c r="E11" s="448"/>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8"/>
      <c r="AY11" s="448"/>
      <c r="AZ11" s="448"/>
      <c r="BA11" s="58" t="s">
        <v>81</v>
      </c>
      <c r="BB11" s="58"/>
      <c r="BC11" s="58"/>
      <c r="BD11" s="58"/>
      <c r="BE11" s="58"/>
      <c r="BF11" s="58"/>
      <c r="BG11" s="58" t="s">
        <v>79</v>
      </c>
      <c r="BH11" s="58"/>
      <c r="BI11" s="58"/>
      <c r="BJ11" s="58"/>
      <c r="BK11" s="58"/>
      <c r="BL11" s="58"/>
      <c r="BM11" s="58"/>
      <c r="BN11" s="58" t="s">
        <v>80</v>
      </c>
      <c r="BO11" s="58"/>
      <c r="BP11" s="58"/>
      <c r="BQ11" s="58"/>
      <c r="BR11" s="58"/>
      <c r="BS11" s="58"/>
      <c r="BT11" s="58"/>
      <c r="BU11" s="476">
        <f t="shared" si="0"/>
        <v>0</v>
      </c>
      <c r="BV11" s="478"/>
      <c r="BW11" s="444"/>
    </row>
    <row r="12" spans="1:75" s="439" customFormat="1" ht="13.5" customHeight="1">
      <c r="A12" s="448" t="s">
        <v>73</v>
      </c>
      <c r="B12" s="448"/>
      <c r="C12" s="448"/>
      <c r="D12" s="448"/>
      <c r="E12" s="448"/>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8"/>
      <c r="AE12" s="448"/>
      <c r="AF12" s="448"/>
      <c r="AG12" s="448"/>
      <c r="AH12" s="448"/>
      <c r="AI12" s="448"/>
      <c r="AJ12" s="448"/>
      <c r="AK12" s="448"/>
      <c r="AL12" s="448"/>
      <c r="AM12" s="448"/>
      <c r="AN12" s="448"/>
      <c r="AO12" s="448"/>
      <c r="AP12" s="448"/>
      <c r="AQ12" s="448"/>
      <c r="AR12" s="448"/>
      <c r="AS12" s="448"/>
      <c r="AT12" s="448"/>
      <c r="AU12" s="448"/>
      <c r="AV12" s="448"/>
      <c r="AW12" s="448"/>
      <c r="AX12" s="448"/>
      <c r="AY12" s="448"/>
      <c r="AZ12" s="448"/>
      <c r="BA12" s="58" t="s">
        <v>82</v>
      </c>
      <c r="BB12" s="58"/>
      <c r="BC12" s="58"/>
      <c r="BD12" s="58"/>
      <c r="BE12" s="58"/>
      <c r="BF12" s="58"/>
      <c r="BG12" s="58" t="s">
        <v>79</v>
      </c>
      <c r="BH12" s="58"/>
      <c r="BI12" s="58"/>
      <c r="BJ12" s="58"/>
      <c r="BK12" s="58"/>
      <c r="BL12" s="58"/>
      <c r="BM12" s="58"/>
      <c r="BN12" s="58" t="s">
        <v>80</v>
      </c>
      <c r="BO12" s="58"/>
      <c r="BP12" s="58"/>
      <c r="BQ12" s="58"/>
      <c r="BR12" s="58"/>
      <c r="BS12" s="58"/>
      <c r="BT12" s="58"/>
      <c r="BU12" s="476">
        <f t="shared" si="0"/>
        <v>0</v>
      </c>
      <c r="BV12" s="478"/>
      <c r="BW12" s="444"/>
    </row>
    <row r="13" spans="1:75" s="439" customFormat="1" ht="13.5" customHeight="1">
      <c r="A13" s="452" t="s">
        <v>75</v>
      </c>
      <c r="B13" s="452"/>
      <c r="C13" s="452"/>
      <c r="D13" s="452"/>
      <c r="E13" s="452"/>
      <c r="F13" s="452"/>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52"/>
      <c r="AL13" s="452"/>
      <c r="AM13" s="452"/>
      <c r="AN13" s="452"/>
      <c r="AO13" s="452"/>
      <c r="AP13" s="452"/>
      <c r="AQ13" s="452"/>
      <c r="AR13" s="452"/>
      <c r="AS13" s="452"/>
      <c r="AT13" s="452"/>
      <c r="AU13" s="452"/>
      <c r="AV13" s="452"/>
      <c r="AW13" s="452"/>
      <c r="AX13" s="452"/>
      <c r="AY13" s="452"/>
      <c r="AZ13" s="452"/>
      <c r="BA13" s="73" t="s">
        <v>83</v>
      </c>
      <c r="BB13" s="73"/>
      <c r="BC13" s="73"/>
      <c r="BD13" s="73"/>
      <c r="BE13" s="73"/>
      <c r="BF13" s="73"/>
      <c r="BG13" s="73" t="s">
        <v>79</v>
      </c>
      <c r="BH13" s="73"/>
      <c r="BI13" s="73"/>
      <c r="BJ13" s="73"/>
      <c r="BK13" s="73"/>
      <c r="BL13" s="73"/>
      <c r="BM13" s="73"/>
      <c r="BN13" s="73" t="s">
        <v>80</v>
      </c>
      <c r="BO13" s="73"/>
      <c r="BP13" s="73"/>
      <c r="BQ13" s="73"/>
      <c r="BR13" s="73"/>
      <c r="BS13" s="73"/>
      <c r="BT13" s="73"/>
      <c r="BU13" s="476">
        <f t="shared" si="0"/>
        <v>0</v>
      </c>
      <c r="BV13" s="478"/>
      <c r="BW13" s="444"/>
    </row>
    <row r="14" spans="1:75" s="439" customFormat="1" ht="13.5" customHeight="1">
      <c r="A14" s="458" t="s">
        <v>84</v>
      </c>
      <c r="B14" s="458"/>
      <c r="C14" s="458"/>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458"/>
      <c r="AL14" s="458"/>
      <c r="AM14" s="458"/>
      <c r="AN14" s="458"/>
      <c r="AO14" s="458"/>
      <c r="AP14" s="458"/>
      <c r="AQ14" s="458"/>
      <c r="AR14" s="458"/>
      <c r="AS14" s="458"/>
      <c r="AT14" s="458"/>
      <c r="AU14" s="458"/>
      <c r="AV14" s="458"/>
      <c r="AW14" s="458"/>
      <c r="AX14" s="458"/>
      <c r="AY14" s="458"/>
      <c r="AZ14" s="458"/>
      <c r="BA14" s="58" t="s">
        <v>85</v>
      </c>
      <c r="BB14" s="58"/>
      <c r="BC14" s="58"/>
      <c r="BD14" s="58"/>
      <c r="BE14" s="58"/>
      <c r="BF14" s="58"/>
      <c r="BG14" s="58" t="s">
        <v>79</v>
      </c>
      <c r="BH14" s="58"/>
      <c r="BI14" s="58"/>
      <c r="BJ14" s="58"/>
      <c r="BK14" s="58"/>
      <c r="BL14" s="58"/>
      <c r="BM14" s="58"/>
      <c r="BN14" s="58" t="s">
        <v>80</v>
      </c>
      <c r="BO14" s="58"/>
      <c r="BP14" s="58"/>
      <c r="BQ14" s="58"/>
      <c r="BR14" s="58"/>
      <c r="BS14" s="58"/>
      <c r="BT14" s="58"/>
      <c r="BU14" s="476">
        <f t="shared" si="0"/>
        <v>0</v>
      </c>
      <c r="BV14" s="478"/>
      <c r="BW14" s="444"/>
    </row>
    <row r="15" spans="1:75" s="439" customFormat="1" ht="27" customHeight="1">
      <c r="A15" s="443" t="s">
        <v>388</v>
      </c>
      <c r="B15" s="443"/>
      <c r="C15" s="443"/>
      <c r="D15" s="443"/>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c r="AQ15" s="443"/>
      <c r="AR15" s="443"/>
      <c r="AS15" s="443"/>
      <c r="AT15" s="443"/>
      <c r="AU15" s="443"/>
      <c r="AV15" s="443"/>
      <c r="AW15" s="443"/>
      <c r="AX15" s="443"/>
      <c r="AY15" s="443"/>
      <c r="AZ15" s="443"/>
      <c r="BA15" s="446" t="s">
        <v>87</v>
      </c>
      <c r="BB15" s="446"/>
      <c r="BC15" s="446"/>
      <c r="BD15" s="446"/>
      <c r="BE15" s="446"/>
      <c r="BF15" s="446"/>
      <c r="BG15" s="446" t="s">
        <v>11</v>
      </c>
      <c r="BH15" s="446"/>
      <c r="BI15" s="446"/>
      <c r="BJ15" s="446"/>
      <c r="BK15" s="446"/>
      <c r="BL15" s="446"/>
      <c r="BM15" s="446"/>
      <c r="BN15" s="446" t="s">
        <v>33</v>
      </c>
      <c r="BO15" s="446"/>
      <c r="BP15" s="446"/>
      <c r="BQ15" s="446"/>
      <c r="BR15" s="446"/>
      <c r="BS15" s="446"/>
      <c r="BT15" s="446"/>
      <c r="BU15" s="476">
        <f t="shared" si="0"/>
        <v>0</v>
      </c>
      <c r="BV15" s="470"/>
      <c r="BW15" s="477"/>
    </row>
    <row r="16" spans="1:75" s="439" customFormat="1" ht="28.5" customHeight="1">
      <c r="A16" s="475" t="s">
        <v>389</v>
      </c>
      <c r="B16" s="475"/>
      <c r="C16" s="475"/>
      <c r="D16" s="475"/>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475"/>
      <c r="AE16" s="475"/>
      <c r="AF16" s="475"/>
      <c r="AG16" s="475"/>
      <c r="AH16" s="475"/>
      <c r="AI16" s="475"/>
      <c r="AJ16" s="475"/>
      <c r="AK16" s="475"/>
      <c r="AL16" s="475"/>
      <c r="AM16" s="475"/>
      <c r="AN16" s="475"/>
      <c r="AO16" s="475"/>
      <c r="AP16" s="475"/>
      <c r="AQ16" s="475"/>
      <c r="AR16" s="475"/>
      <c r="AS16" s="475"/>
      <c r="AT16" s="475"/>
      <c r="AU16" s="475"/>
      <c r="AV16" s="475"/>
      <c r="AW16" s="475"/>
      <c r="AX16" s="475"/>
      <c r="AY16" s="475"/>
      <c r="AZ16" s="475"/>
      <c r="BA16" s="446" t="s">
        <v>89</v>
      </c>
      <c r="BB16" s="446"/>
      <c r="BC16" s="446"/>
      <c r="BD16" s="446"/>
      <c r="BE16" s="446"/>
      <c r="BF16" s="446"/>
      <c r="BG16" s="446" t="s">
        <v>11</v>
      </c>
      <c r="BH16" s="446"/>
      <c r="BI16" s="446"/>
      <c r="BJ16" s="446"/>
      <c r="BK16" s="446"/>
      <c r="BL16" s="446"/>
      <c r="BM16" s="446"/>
      <c r="BN16" s="446" t="s">
        <v>33</v>
      </c>
      <c r="BO16" s="446"/>
      <c r="BP16" s="446"/>
      <c r="BQ16" s="446"/>
      <c r="BR16" s="446"/>
      <c r="BS16" s="446"/>
      <c r="BT16" s="446"/>
      <c r="BU16" s="476">
        <f t="shared" si="0"/>
        <v>0</v>
      </c>
      <c r="BV16" s="470"/>
      <c r="BW16" s="477"/>
    </row>
    <row r="17" spans="1:75" s="439" customFormat="1" ht="30" customHeight="1">
      <c r="A17" s="457" t="s">
        <v>390</v>
      </c>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7"/>
      <c r="AX17" s="457"/>
      <c r="AY17" s="457"/>
      <c r="AZ17" s="457"/>
      <c r="BA17" s="58" t="s">
        <v>91</v>
      </c>
      <c r="BB17" s="58"/>
      <c r="BC17" s="58"/>
      <c r="BD17" s="58"/>
      <c r="BE17" s="58"/>
      <c r="BF17" s="58"/>
      <c r="BG17" s="58" t="s">
        <v>11</v>
      </c>
      <c r="BH17" s="58"/>
      <c r="BI17" s="58"/>
      <c r="BJ17" s="58"/>
      <c r="BK17" s="58"/>
      <c r="BL17" s="58"/>
      <c r="BM17" s="58"/>
      <c r="BN17" s="58" t="s">
        <v>33</v>
      </c>
      <c r="BO17" s="58"/>
      <c r="BP17" s="58"/>
      <c r="BQ17" s="58"/>
      <c r="BR17" s="58"/>
      <c r="BS17" s="58"/>
      <c r="BT17" s="58"/>
      <c r="BU17" s="476">
        <f t="shared" si="0"/>
        <v>0</v>
      </c>
      <c r="BV17" s="476">
        <f>BV18+BV19+BV20</f>
        <v>0</v>
      </c>
      <c r="BW17" s="474">
        <f>BW18+BW19+BW20</f>
        <v>0</v>
      </c>
    </row>
    <row r="18" spans="1:75" s="439" customFormat="1" ht="13.5" customHeight="1">
      <c r="A18" s="481" t="s">
        <v>92</v>
      </c>
      <c r="B18" s="481"/>
      <c r="C18" s="481"/>
      <c r="D18" s="481"/>
      <c r="E18" s="481"/>
      <c r="F18" s="481"/>
      <c r="G18" s="481"/>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481"/>
      <c r="AK18" s="481"/>
      <c r="AL18" s="481"/>
      <c r="AM18" s="481"/>
      <c r="AN18" s="481"/>
      <c r="AO18" s="481"/>
      <c r="AP18" s="481"/>
      <c r="AQ18" s="481"/>
      <c r="AR18" s="481"/>
      <c r="AS18" s="481"/>
      <c r="AT18" s="481"/>
      <c r="AU18" s="481"/>
      <c r="AV18" s="481"/>
      <c r="AW18" s="481"/>
      <c r="AX18" s="481"/>
      <c r="AY18" s="481"/>
      <c r="AZ18" s="481"/>
      <c r="BA18" s="73" t="s">
        <v>93</v>
      </c>
      <c r="BB18" s="73"/>
      <c r="BC18" s="73"/>
      <c r="BD18" s="73"/>
      <c r="BE18" s="73"/>
      <c r="BF18" s="73"/>
      <c r="BG18" s="73" t="s">
        <v>11</v>
      </c>
      <c r="BH18" s="73"/>
      <c r="BI18" s="73"/>
      <c r="BJ18" s="73"/>
      <c r="BK18" s="73"/>
      <c r="BL18" s="73"/>
      <c r="BM18" s="73"/>
      <c r="BN18" s="73" t="s">
        <v>33</v>
      </c>
      <c r="BO18" s="73"/>
      <c r="BP18" s="73"/>
      <c r="BQ18" s="73"/>
      <c r="BR18" s="73"/>
      <c r="BS18" s="73"/>
      <c r="BT18" s="73"/>
      <c r="BU18" s="476">
        <f t="shared" si="0"/>
        <v>0</v>
      </c>
      <c r="BV18" s="478"/>
      <c r="BW18" s="444"/>
    </row>
    <row r="19" spans="1:75" s="439" customFormat="1" ht="13.5" customHeight="1">
      <c r="A19" s="448" t="s">
        <v>94</v>
      </c>
      <c r="B19" s="448"/>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448"/>
      <c r="AM19" s="448"/>
      <c r="AN19" s="448"/>
      <c r="AO19" s="448"/>
      <c r="AP19" s="448"/>
      <c r="AQ19" s="448"/>
      <c r="AR19" s="448"/>
      <c r="AS19" s="448"/>
      <c r="AT19" s="448"/>
      <c r="AU19" s="448"/>
      <c r="AV19" s="448"/>
      <c r="AW19" s="448"/>
      <c r="AX19" s="448"/>
      <c r="AY19" s="448"/>
      <c r="AZ19" s="448"/>
      <c r="BA19" s="58" t="s">
        <v>95</v>
      </c>
      <c r="BB19" s="58"/>
      <c r="BC19" s="58"/>
      <c r="BD19" s="58"/>
      <c r="BE19" s="58"/>
      <c r="BF19" s="58"/>
      <c r="BG19" s="58" t="s">
        <v>11</v>
      </c>
      <c r="BH19" s="58"/>
      <c r="BI19" s="58"/>
      <c r="BJ19" s="58"/>
      <c r="BK19" s="58"/>
      <c r="BL19" s="58"/>
      <c r="BM19" s="58"/>
      <c r="BN19" s="58" t="s">
        <v>33</v>
      </c>
      <c r="BO19" s="58"/>
      <c r="BP19" s="58"/>
      <c r="BQ19" s="58"/>
      <c r="BR19" s="58"/>
      <c r="BS19" s="58"/>
      <c r="BT19" s="58"/>
      <c r="BU19" s="476">
        <f t="shared" si="0"/>
        <v>0</v>
      </c>
      <c r="BV19" s="478"/>
      <c r="BW19" s="444"/>
    </row>
    <row r="20" spans="1:75" s="439" customFormat="1" ht="29.25" customHeight="1">
      <c r="A20" s="451" t="s">
        <v>391</v>
      </c>
      <c r="B20" s="451"/>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451"/>
      <c r="AM20" s="451"/>
      <c r="AN20" s="451"/>
      <c r="AO20" s="451"/>
      <c r="AP20" s="451"/>
      <c r="AQ20" s="451"/>
      <c r="AR20" s="451"/>
      <c r="AS20" s="451"/>
      <c r="AT20" s="451"/>
      <c r="AU20" s="451"/>
      <c r="AV20" s="451"/>
      <c r="AW20" s="451"/>
      <c r="AX20" s="451"/>
      <c r="AY20" s="451"/>
      <c r="AZ20" s="451"/>
      <c r="BA20" s="58" t="s">
        <v>97</v>
      </c>
      <c r="BB20" s="58"/>
      <c r="BC20" s="58"/>
      <c r="BD20" s="58"/>
      <c r="BE20" s="58"/>
      <c r="BF20" s="58"/>
      <c r="BG20" s="58" t="s">
        <v>11</v>
      </c>
      <c r="BH20" s="58"/>
      <c r="BI20" s="58"/>
      <c r="BJ20" s="58"/>
      <c r="BK20" s="58"/>
      <c r="BL20" s="58"/>
      <c r="BM20" s="58"/>
      <c r="BN20" s="58" t="s">
        <v>33</v>
      </c>
      <c r="BO20" s="58"/>
      <c r="BP20" s="58"/>
      <c r="BQ20" s="58"/>
      <c r="BR20" s="58"/>
      <c r="BS20" s="58"/>
      <c r="BT20" s="58"/>
      <c r="BU20" s="476">
        <f t="shared" si="0"/>
        <v>0</v>
      </c>
      <c r="BV20" s="470"/>
      <c r="BW20" s="477"/>
    </row>
    <row r="21" spans="1:75" s="439" customFormat="1" ht="52.5" customHeight="1">
      <c r="A21" s="457" t="s">
        <v>392</v>
      </c>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7"/>
      <c r="AY21" s="457"/>
      <c r="AZ21" s="457"/>
      <c r="BA21" s="58" t="s">
        <v>99</v>
      </c>
      <c r="BB21" s="58"/>
      <c r="BC21" s="58"/>
      <c r="BD21" s="58"/>
      <c r="BE21" s="58"/>
      <c r="BF21" s="58"/>
      <c r="BG21" s="58" t="s">
        <v>11</v>
      </c>
      <c r="BH21" s="58"/>
      <c r="BI21" s="58"/>
      <c r="BJ21" s="58"/>
      <c r="BK21" s="58"/>
      <c r="BL21" s="58"/>
      <c r="BM21" s="58"/>
      <c r="BN21" s="58" t="s">
        <v>33</v>
      </c>
      <c r="BO21" s="58"/>
      <c r="BP21" s="58"/>
      <c r="BQ21" s="58"/>
      <c r="BR21" s="58"/>
      <c r="BS21" s="58"/>
      <c r="BT21" s="58"/>
      <c r="BU21" s="474">
        <f t="shared" si="0"/>
        <v>0</v>
      </c>
      <c r="BV21" s="478"/>
      <c r="BW21" s="444"/>
    </row>
    <row r="22" s="346" customFormat="1" ht="12.75"/>
    <row r="23" s="346" customFormat="1" ht="12.75"/>
    <row r="24" s="434" customFormat="1" ht="15.75" customHeight="1">
      <c r="A24" s="434" t="s">
        <v>100</v>
      </c>
    </row>
    <row r="25" s="435" customFormat="1" ht="12.75"/>
    <row r="26" spans="1:75" s="439" customFormat="1" ht="12.75" customHeight="1">
      <c r="A26" s="436" t="s">
        <v>2</v>
      </c>
      <c r="B26" s="436"/>
      <c r="C26" s="436"/>
      <c r="D26" s="436"/>
      <c r="E26" s="436"/>
      <c r="F26" s="436"/>
      <c r="G26" s="436"/>
      <c r="H26" s="436"/>
      <c r="I26" s="436"/>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6"/>
      <c r="AY26" s="436"/>
      <c r="AZ26" s="436"/>
      <c r="BA26" s="436"/>
      <c r="BB26" s="436"/>
      <c r="BC26" s="436"/>
      <c r="BD26" s="436"/>
      <c r="BE26" s="436"/>
      <c r="BF26" s="436"/>
      <c r="BG26" s="436"/>
      <c r="BH26" s="436" t="s">
        <v>177</v>
      </c>
      <c r="BI26" s="436"/>
      <c r="BJ26" s="436"/>
      <c r="BK26" s="436"/>
      <c r="BL26" s="436"/>
      <c r="BM26" s="436"/>
      <c r="BN26" s="436" t="s">
        <v>349</v>
      </c>
      <c r="BO26" s="436"/>
      <c r="BP26" s="436"/>
      <c r="BQ26" s="436"/>
      <c r="BR26" s="436"/>
      <c r="BS26" s="436"/>
      <c r="BT26" s="436"/>
      <c r="BU26" s="462" t="s">
        <v>344</v>
      </c>
      <c r="BV26" s="464"/>
      <c r="BW26" s="482"/>
    </row>
    <row r="27" spans="1:75" s="439" customFormat="1" ht="12.75" customHeight="1">
      <c r="A27" s="440"/>
      <c r="B27" s="440"/>
      <c r="C27" s="440"/>
      <c r="D27" s="440"/>
      <c r="E27" s="440"/>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0" t="s">
        <v>351</v>
      </c>
      <c r="BI27" s="440"/>
      <c r="BJ27" s="440"/>
      <c r="BK27" s="440"/>
      <c r="BL27" s="440"/>
      <c r="BM27" s="440"/>
      <c r="BN27" s="440" t="s">
        <v>352</v>
      </c>
      <c r="BO27" s="440"/>
      <c r="BP27" s="440"/>
      <c r="BQ27" s="440"/>
      <c r="BR27" s="440"/>
      <c r="BS27" s="440"/>
      <c r="BT27" s="440"/>
      <c r="BU27" s="466" t="s">
        <v>353</v>
      </c>
      <c r="BV27" s="467"/>
      <c r="BW27" s="482"/>
    </row>
    <row r="28" spans="1:75" s="439" customFormat="1" ht="12.75" customHeight="1">
      <c r="A28" s="436">
        <v>1</v>
      </c>
      <c r="B28" s="436"/>
      <c r="C28" s="436"/>
      <c r="D28" s="436"/>
      <c r="E28" s="436"/>
      <c r="F28" s="436"/>
      <c r="G28" s="436"/>
      <c r="H28" s="436"/>
      <c r="I28" s="436"/>
      <c r="J28" s="436"/>
      <c r="K28" s="436"/>
      <c r="L28" s="436"/>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6"/>
      <c r="AY28" s="436"/>
      <c r="AZ28" s="436"/>
      <c r="BA28" s="436"/>
      <c r="BB28" s="436"/>
      <c r="BC28" s="436"/>
      <c r="BD28" s="436"/>
      <c r="BE28" s="436"/>
      <c r="BF28" s="436"/>
      <c r="BG28" s="436"/>
      <c r="BH28" s="436">
        <v>2</v>
      </c>
      <c r="BI28" s="436"/>
      <c r="BJ28" s="436"/>
      <c r="BK28" s="436"/>
      <c r="BL28" s="436"/>
      <c r="BM28" s="436"/>
      <c r="BN28" s="436">
        <v>3</v>
      </c>
      <c r="BO28" s="436"/>
      <c r="BP28" s="436"/>
      <c r="BQ28" s="436"/>
      <c r="BR28" s="436"/>
      <c r="BS28" s="436"/>
      <c r="BT28" s="436"/>
      <c r="BU28" s="437">
        <v>4</v>
      </c>
      <c r="BV28" s="436">
        <v>5</v>
      </c>
      <c r="BW28" s="482"/>
    </row>
    <row r="29" spans="1:75" s="439" customFormat="1" ht="56.25" customHeight="1">
      <c r="A29" s="457" t="s">
        <v>101</v>
      </c>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7"/>
      <c r="AV29" s="457"/>
      <c r="AW29" s="457"/>
      <c r="AX29" s="457"/>
      <c r="AY29" s="457"/>
      <c r="AZ29" s="457"/>
      <c r="BA29" s="457"/>
      <c r="BB29" s="457"/>
      <c r="BC29" s="457"/>
      <c r="BD29" s="457"/>
      <c r="BE29" s="457"/>
      <c r="BF29" s="457"/>
      <c r="BG29" s="457"/>
      <c r="BH29" s="58" t="s">
        <v>393</v>
      </c>
      <c r="BI29" s="58"/>
      <c r="BJ29" s="58"/>
      <c r="BK29" s="58"/>
      <c r="BL29" s="58"/>
      <c r="BM29" s="58"/>
      <c r="BN29" s="58" t="s">
        <v>11</v>
      </c>
      <c r="BO29" s="58"/>
      <c r="BP29" s="58"/>
      <c r="BQ29" s="58"/>
      <c r="BR29" s="58"/>
      <c r="BS29" s="58"/>
      <c r="BT29" s="58"/>
      <c r="BU29" s="44" t="s">
        <v>33</v>
      </c>
      <c r="BV29" s="447" t="e">
        <f>#REF!</f>
        <v>#REF!</v>
      </c>
      <c r="BW29" s="483"/>
    </row>
  </sheetData>
  <sheetProtection password="C763" sheet="1" objects="1" scenarios="1"/>
  <mergeCells count="97">
    <mergeCell ref="A1:AZ1"/>
    <mergeCell ref="BA1:BF1"/>
    <mergeCell ref="BG1:BM1"/>
    <mergeCell ref="BN1:BT1"/>
    <mergeCell ref="A2:AZ2"/>
    <mergeCell ref="BA2:BF2"/>
    <mergeCell ref="BG2:BM2"/>
    <mergeCell ref="BN2:BT2"/>
    <mergeCell ref="A3:AZ3"/>
    <mergeCell ref="BA3:BF3"/>
    <mergeCell ref="BG3:BM3"/>
    <mergeCell ref="BN3:BT3"/>
    <mergeCell ref="A4:AZ4"/>
    <mergeCell ref="BA4:BF4"/>
    <mergeCell ref="BG4:BM4"/>
    <mergeCell ref="BN4:BT4"/>
    <mergeCell ref="A5:AZ5"/>
    <mergeCell ref="BA5:BF5"/>
    <mergeCell ref="BG5:BM5"/>
    <mergeCell ref="BN5:BT5"/>
    <mergeCell ref="A6:AZ6"/>
    <mergeCell ref="BA6:BF6"/>
    <mergeCell ref="BG6:BM6"/>
    <mergeCell ref="BN6:BT6"/>
    <mergeCell ref="A7:AZ7"/>
    <mergeCell ref="BA7:BF7"/>
    <mergeCell ref="BG7:BM7"/>
    <mergeCell ref="BN7:BT7"/>
    <mergeCell ref="A8:AZ8"/>
    <mergeCell ref="BA8:BF8"/>
    <mergeCell ref="BG8:BM8"/>
    <mergeCell ref="BN8:BT8"/>
    <mergeCell ref="A9:AZ9"/>
    <mergeCell ref="BA9:BF9"/>
    <mergeCell ref="BG9:BM9"/>
    <mergeCell ref="BN9:BT9"/>
    <mergeCell ref="A10:AZ10"/>
    <mergeCell ref="BA10:BF10"/>
    <mergeCell ref="BG10:BM10"/>
    <mergeCell ref="BN10:BT10"/>
    <mergeCell ref="A11:AZ11"/>
    <mergeCell ref="BA11:BF11"/>
    <mergeCell ref="BG11:BM11"/>
    <mergeCell ref="BN11:BT11"/>
    <mergeCell ref="A12:AZ12"/>
    <mergeCell ref="BA12:BF12"/>
    <mergeCell ref="BG12:BM12"/>
    <mergeCell ref="BN12:BT12"/>
    <mergeCell ref="A13:AZ13"/>
    <mergeCell ref="BA13:BF13"/>
    <mergeCell ref="BG13:BM13"/>
    <mergeCell ref="BN13:BT13"/>
    <mergeCell ref="A14:AZ14"/>
    <mergeCell ref="BA14:BF14"/>
    <mergeCell ref="BG14:BM14"/>
    <mergeCell ref="BN14:BT14"/>
    <mergeCell ref="A15:AZ15"/>
    <mergeCell ref="BA15:BF15"/>
    <mergeCell ref="BG15:BM15"/>
    <mergeCell ref="BN15:BT15"/>
    <mergeCell ref="A16:AZ16"/>
    <mergeCell ref="BA16:BF16"/>
    <mergeCell ref="BG16:BM16"/>
    <mergeCell ref="BN16:BT16"/>
    <mergeCell ref="A17:AZ17"/>
    <mergeCell ref="BA17:BF17"/>
    <mergeCell ref="BG17:BM17"/>
    <mergeCell ref="BN17:BT17"/>
    <mergeCell ref="A18:AZ18"/>
    <mergeCell ref="BA18:BF18"/>
    <mergeCell ref="BG18:BM18"/>
    <mergeCell ref="BN18:BT18"/>
    <mergeCell ref="A19:AZ19"/>
    <mergeCell ref="BA19:BF19"/>
    <mergeCell ref="BG19:BM19"/>
    <mergeCell ref="BN19:BT19"/>
    <mergeCell ref="A20:AZ20"/>
    <mergeCell ref="BA20:BF20"/>
    <mergeCell ref="BG20:BM20"/>
    <mergeCell ref="BN20:BT20"/>
    <mergeCell ref="A21:AZ21"/>
    <mergeCell ref="BA21:BF21"/>
    <mergeCell ref="BG21:BM21"/>
    <mergeCell ref="BN21:BT21"/>
    <mergeCell ref="A24:BW24"/>
    <mergeCell ref="A26:BG26"/>
    <mergeCell ref="BH26:BM26"/>
    <mergeCell ref="BN26:BT26"/>
    <mergeCell ref="A27:BG27"/>
    <mergeCell ref="BH27:BM27"/>
    <mergeCell ref="BN27:BT27"/>
    <mergeCell ref="A28:BG28"/>
    <mergeCell ref="BH28:BM28"/>
    <mergeCell ref="BN28:BT28"/>
    <mergeCell ref="A29:BG29"/>
    <mergeCell ref="BH29:BM29"/>
    <mergeCell ref="BN29:BT29"/>
  </mergeCells>
  <printOptions/>
  <pageMargins left="0.39375" right="0.39375" top="0.7875" bottom="0.39375" header="0.27569444444444446" footer="0.5118055555555555"/>
  <pageSetup horizontalDpi="300" verticalDpi="300" orientation="landscape" paperSize="9"/>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27"/>
  </sheetPr>
  <dimension ref="A1:BH79"/>
  <sheetViews>
    <sheetView zoomScale="105" zoomScaleNormal="105" workbookViewId="0" topLeftCell="A1">
      <selection activeCell="E4" sqref="E4"/>
    </sheetView>
  </sheetViews>
  <sheetFormatPr defaultColWidth="10.00390625" defaultRowHeight="12.75"/>
  <cols>
    <col min="1" max="1" width="86.375" style="1" customWidth="1"/>
    <col min="2" max="4" width="10.25390625" style="1" customWidth="1"/>
    <col min="5" max="5" width="10.375" style="1" customWidth="1"/>
    <col min="6" max="6" width="11.125" style="1" customWidth="1"/>
    <col min="7" max="7" width="11.875" style="1" customWidth="1"/>
    <col min="8" max="8" width="10.875" style="1" customWidth="1"/>
    <col min="9" max="9" width="11.625" style="1" customWidth="1"/>
    <col min="10" max="10" width="10.625" style="1" customWidth="1"/>
    <col min="11" max="16384" width="10.25390625" style="1" customWidth="1"/>
  </cols>
  <sheetData>
    <row r="1" spans="1:16" ht="42.75" customHeight="1">
      <c r="A1" s="2" t="s">
        <v>140</v>
      </c>
      <c r="B1" s="2"/>
      <c r="C1" s="2"/>
      <c r="D1" s="2"/>
      <c r="E1" s="2"/>
      <c r="F1" s="2"/>
      <c r="G1" s="2"/>
      <c r="H1" s="2"/>
      <c r="I1" s="3"/>
      <c r="J1" s="3"/>
      <c r="K1" s="3"/>
      <c r="L1" s="3"/>
      <c r="M1" s="3"/>
      <c r="N1" s="3"/>
      <c r="O1" s="3"/>
      <c r="P1" s="3"/>
    </row>
    <row r="2" spans="1:10" s="6" customFormat="1" ht="18.75" customHeight="1">
      <c r="A2" s="4" t="s">
        <v>1</v>
      </c>
      <c r="B2" s="4"/>
      <c r="C2" s="4"/>
      <c r="D2" s="4"/>
      <c r="E2" s="4"/>
      <c r="F2" s="4"/>
      <c r="G2" s="4"/>
      <c r="H2" s="4"/>
      <c r="I2" s="5"/>
      <c r="J2" s="5"/>
    </row>
    <row r="3" spans="1:8" s="14" customFormat="1" ht="12.75">
      <c r="A3" s="7" t="s">
        <v>2</v>
      </c>
      <c r="B3" s="8" t="s">
        <v>3</v>
      </c>
      <c r="C3" s="9" t="s">
        <v>4</v>
      </c>
      <c r="D3" s="10" t="s">
        <v>5</v>
      </c>
      <c r="E3" s="11" t="s">
        <v>6</v>
      </c>
      <c r="F3" s="12" t="s">
        <v>7</v>
      </c>
      <c r="G3" s="12" t="s">
        <v>8</v>
      </c>
      <c r="H3" s="13" t="s">
        <v>9</v>
      </c>
    </row>
    <row r="4" spans="1:8" ht="12.75">
      <c r="A4" s="15" t="s">
        <v>10</v>
      </c>
      <c r="B4" s="16">
        <v>1</v>
      </c>
      <c r="C4" s="17" t="s">
        <v>11</v>
      </c>
      <c r="D4" s="18">
        <v>642</v>
      </c>
      <c r="E4" s="19"/>
      <c r="F4" s="20"/>
      <c r="G4" s="21">
        <f aca="true" t="shared" si="0" ref="G4:G18">H4-F4</f>
        <v>0</v>
      </c>
      <c r="H4" s="22"/>
    </row>
    <row r="5" spans="1:8" ht="12.75">
      <c r="A5" s="23" t="s">
        <v>12</v>
      </c>
      <c r="B5" s="24">
        <f aca="true" t="shared" si="1" ref="B5:B18">B4+1</f>
        <v>2</v>
      </c>
      <c r="C5" s="25" t="s">
        <v>11</v>
      </c>
      <c r="D5" s="26">
        <v>642</v>
      </c>
      <c r="E5" s="27">
        <f>E6+E7+E12+E13+E14</f>
        <v>0</v>
      </c>
      <c r="F5" s="28">
        <f>F6+F7+F12+F13+F14</f>
        <v>0</v>
      </c>
      <c r="G5" s="28">
        <f t="shared" si="0"/>
        <v>0</v>
      </c>
      <c r="H5" s="29">
        <f>H6+H7+H12+H13+H14</f>
        <v>0</v>
      </c>
    </row>
    <row r="6" spans="1:8" ht="12.75">
      <c r="A6" s="15" t="s">
        <v>13</v>
      </c>
      <c r="B6" s="16">
        <f t="shared" si="1"/>
        <v>3</v>
      </c>
      <c r="C6" s="17" t="s">
        <v>11</v>
      </c>
      <c r="D6" s="18">
        <v>642</v>
      </c>
      <c r="E6" s="19"/>
      <c r="F6" s="20"/>
      <c r="G6" s="21">
        <f t="shared" si="0"/>
        <v>0</v>
      </c>
      <c r="H6" s="22"/>
    </row>
    <row r="7" spans="1:8" ht="24" customHeight="1">
      <c r="A7" s="15" t="s">
        <v>14</v>
      </c>
      <c r="B7" s="16">
        <f t="shared" si="1"/>
        <v>4</v>
      </c>
      <c r="C7" s="17" t="s">
        <v>11</v>
      </c>
      <c r="D7" s="18">
        <v>642</v>
      </c>
      <c r="E7" s="108"/>
      <c r="F7" s="123"/>
      <c r="G7" s="21">
        <f t="shared" si="0"/>
        <v>0</v>
      </c>
      <c r="H7" s="22"/>
    </row>
    <row r="8" spans="1:8" ht="12.75">
      <c r="A8" s="15" t="s">
        <v>15</v>
      </c>
      <c r="B8" s="16">
        <f t="shared" si="1"/>
        <v>5</v>
      </c>
      <c r="C8" s="17" t="s">
        <v>11</v>
      </c>
      <c r="D8" s="18">
        <v>642</v>
      </c>
      <c r="E8" s="19"/>
      <c r="F8" s="20"/>
      <c r="G8" s="21">
        <f t="shared" si="0"/>
        <v>0</v>
      </c>
      <c r="H8" s="22"/>
    </row>
    <row r="9" spans="1:8" ht="12.75">
      <c r="A9" s="15" t="s">
        <v>16</v>
      </c>
      <c r="B9" s="16">
        <f t="shared" si="1"/>
        <v>6</v>
      </c>
      <c r="C9" s="17" t="s">
        <v>11</v>
      </c>
      <c r="D9" s="18">
        <v>642</v>
      </c>
      <c r="E9" s="19"/>
      <c r="F9" s="20"/>
      <c r="G9" s="21">
        <f t="shared" si="0"/>
        <v>0</v>
      </c>
      <c r="H9" s="22"/>
    </row>
    <row r="10" spans="1:8" ht="12.75">
      <c r="A10" s="15" t="s">
        <v>17</v>
      </c>
      <c r="B10" s="16">
        <f t="shared" si="1"/>
        <v>7</v>
      </c>
      <c r="C10" s="17" t="s">
        <v>11</v>
      </c>
      <c r="D10" s="18">
        <v>642</v>
      </c>
      <c r="E10" s="19"/>
      <c r="F10" s="20"/>
      <c r="G10" s="21">
        <f t="shared" si="0"/>
        <v>0</v>
      </c>
      <c r="H10" s="22"/>
    </row>
    <row r="11" spans="1:8" ht="12.75">
      <c r="A11" s="15" t="s">
        <v>18</v>
      </c>
      <c r="B11" s="16">
        <f t="shared" si="1"/>
        <v>8</v>
      </c>
      <c r="C11" s="17" t="s">
        <v>11</v>
      </c>
      <c r="D11" s="18">
        <v>642</v>
      </c>
      <c r="E11" s="19"/>
      <c r="F11" s="20"/>
      <c r="G11" s="21">
        <f t="shared" si="0"/>
        <v>0</v>
      </c>
      <c r="H11" s="22"/>
    </row>
    <row r="12" spans="1:8" ht="30" customHeight="1">
      <c r="A12" s="15" t="s">
        <v>19</v>
      </c>
      <c r="B12" s="16">
        <f t="shared" si="1"/>
        <v>9</v>
      </c>
      <c r="C12" s="17" t="s">
        <v>11</v>
      </c>
      <c r="D12" s="18">
        <v>642</v>
      </c>
      <c r="E12" s="19"/>
      <c r="F12" s="20"/>
      <c r="G12" s="21">
        <f t="shared" si="0"/>
        <v>0</v>
      </c>
      <c r="H12" s="22"/>
    </row>
    <row r="13" spans="1:8" ht="12.75">
      <c r="A13" s="15" t="s">
        <v>20</v>
      </c>
      <c r="B13" s="16">
        <f t="shared" si="1"/>
        <v>10</v>
      </c>
      <c r="C13" s="17" t="s">
        <v>11</v>
      </c>
      <c r="D13" s="18">
        <v>642</v>
      </c>
      <c r="E13" s="19"/>
      <c r="F13" s="20"/>
      <c r="G13" s="21">
        <f t="shared" si="0"/>
        <v>0</v>
      </c>
      <c r="H13" s="22"/>
    </row>
    <row r="14" spans="1:8" ht="12.75">
      <c r="A14" s="15" t="s">
        <v>21</v>
      </c>
      <c r="B14" s="16">
        <f t="shared" si="1"/>
        <v>11</v>
      </c>
      <c r="C14" s="17" t="s">
        <v>11</v>
      </c>
      <c r="D14" s="18">
        <v>642</v>
      </c>
      <c r="E14" s="19"/>
      <c r="F14" s="20"/>
      <c r="G14" s="21">
        <f t="shared" si="0"/>
        <v>0</v>
      </c>
      <c r="H14" s="22"/>
    </row>
    <row r="15" spans="1:8" ht="12.75">
      <c r="A15" s="15" t="s">
        <v>22</v>
      </c>
      <c r="B15" s="16">
        <f t="shared" si="1"/>
        <v>12</v>
      </c>
      <c r="C15" s="17" t="s">
        <v>11</v>
      </c>
      <c r="D15" s="18">
        <v>642</v>
      </c>
      <c r="E15" s="19"/>
      <c r="F15" s="20"/>
      <c r="G15" s="21">
        <f t="shared" si="0"/>
        <v>0</v>
      </c>
      <c r="H15" s="22"/>
    </row>
    <row r="16" spans="1:8" ht="12.75">
      <c r="A16" s="15" t="s">
        <v>23</v>
      </c>
      <c r="B16" s="16">
        <f t="shared" si="1"/>
        <v>13</v>
      </c>
      <c r="C16" s="17" t="s">
        <v>11</v>
      </c>
      <c r="D16" s="18">
        <v>642</v>
      </c>
      <c r="E16" s="19"/>
      <c r="F16" s="20"/>
      <c r="G16" s="21">
        <f t="shared" si="0"/>
        <v>0</v>
      </c>
      <c r="H16" s="22"/>
    </row>
    <row r="17" spans="1:8" ht="12.75">
      <c r="A17" s="15" t="s">
        <v>24</v>
      </c>
      <c r="B17" s="16">
        <f t="shared" si="1"/>
        <v>14</v>
      </c>
      <c r="C17" s="17" t="s">
        <v>11</v>
      </c>
      <c r="D17" s="18">
        <v>642</v>
      </c>
      <c r="E17" s="19"/>
      <c r="F17" s="20"/>
      <c r="G17" s="21">
        <f t="shared" si="0"/>
        <v>0</v>
      </c>
      <c r="H17" s="22"/>
    </row>
    <row r="18" spans="1:8" ht="12.75">
      <c r="A18" s="30" t="s">
        <v>25</v>
      </c>
      <c r="B18" s="31">
        <f t="shared" si="1"/>
        <v>15</v>
      </c>
      <c r="C18" s="32" t="s">
        <v>11</v>
      </c>
      <c r="D18" s="33">
        <v>642</v>
      </c>
      <c r="E18" s="116"/>
      <c r="F18" s="124"/>
      <c r="G18" s="34">
        <f t="shared" si="0"/>
        <v>0</v>
      </c>
      <c r="H18" s="125"/>
    </row>
    <row r="19" spans="1:16" ht="19.5" customHeight="1">
      <c r="A19" s="35" t="s">
        <v>26</v>
      </c>
      <c r="B19" s="35"/>
      <c r="C19" s="35"/>
      <c r="D19" s="35"/>
      <c r="E19" s="35"/>
      <c r="F19" s="35"/>
      <c r="G19" s="35"/>
      <c r="H19" s="35"/>
      <c r="I19" s="35"/>
      <c r="J19" s="35"/>
      <c r="K19" s="35"/>
      <c r="L19" s="35"/>
      <c r="M19" s="35"/>
      <c r="N19" s="35"/>
      <c r="O19" s="35"/>
      <c r="P19" s="35"/>
    </row>
    <row r="20" spans="1:16" ht="12.75" customHeight="1">
      <c r="A20" s="7" t="s">
        <v>2</v>
      </c>
      <c r="B20" s="8" t="s">
        <v>3</v>
      </c>
      <c r="C20" s="9" t="s">
        <v>4</v>
      </c>
      <c r="D20" s="10" t="s">
        <v>5</v>
      </c>
      <c r="E20" s="36" t="s">
        <v>6</v>
      </c>
      <c r="F20" s="36"/>
      <c r="G20" s="36"/>
      <c r="H20" s="36" t="s">
        <v>7</v>
      </c>
      <c r="I20" s="36"/>
      <c r="J20" s="36"/>
      <c r="K20" s="36" t="s">
        <v>8</v>
      </c>
      <c r="L20" s="36"/>
      <c r="M20" s="36"/>
      <c r="N20" s="36" t="s">
        <v>9</v>
      </c>
      <c r="O20" s="36"/>
      <c r="P20" s="36"/>
    </row>
    <row r="21" spans="1:16" ht="12.75" customHeight="1">
      <c r="A21" s="7"/>
      <c r="B21" s="8"/>
      <c r="C21" s="9"/>
      <c r="D21" s="10"/>
      <c r="E21" s="37" t="s">
        <v>27</v>
      </c>
      <c r="F21" s="38" t="s">
        <v>28</v>
      </c>
      <c r="G21" s="38"/>
      <c r="H21" s="39" t="s">
        <v>27</v>
      </c>
      <c r="I21" s="38" t="s">
        <v>28</v>
      </c>
      <c r="J21" s="38"/>
      <c r="K21" s="40" t="s">
        <v>27</v>
      </c>
      <c r="L21" s="38" t="s">
        <v>28</v>
      </c>
      <c r="M21" s="38"/>
      <c r="N21" s="39" t="s">
        <v>27</v>
      </c>
      <c r="O21" s="38" t="s">
        <v>28</v>
      </c>
      <c r="P21" s="38"/>
    </row>
    <row r="22" spans="1:16" ht="12.75">
      <c r="A22" s="7"/>
      <c r="B22" s="8"/>
      <c r="C22" s="9"/>
      <c r="D22" s="10"/>
      <c r="E22" s="37"/>
      <c r="F22" s="41" t="s">
        <v>29</v>
      </c>
      <c r="G22" s="38" t="s">
        <v>30</v>
      </c>
      <c r="H22" s="39"/>
      <c r="I22" s="41" t="s">
        <v>29</v>
      </c>
      <c r="J22" s="38" t="s">
        <v>30</v>
      </c>
      <c r="K22" s="40"/>
      <c r="L22" s="41" t="s">
        <v>29</v>
      </c>
      <c r="M22" s="38" t="s">
        <v>30</v>
      </c>
      <c r="N22" s="39"/>
      <c r="O22" s="41" t="s">
        <v>29</v>
      </c>
      <c r="P22" s="38" t="s">
        <v>30</v>
      </c>
    </row>
    <row r="23" spans="1:60" ht="12.75">
      <c r="A23" s="42" t="s">
        <v>31</v>
      </c>
      <c r="B23" s="43" t="s">
        <v>32</v>
      </c>
      <c r="C23" s="44" t="s">
        <v>11</v>
      </c>
      <c r="D23" s="45" t="s">
        <v>33</v>
      </c>
      <c r="E23" s="46"/>
      <c r="F23" s="47" t="s">
        <v>34</v>
      </c>
      <c r="G23" s="48" t="s">
        <v>34</v>
      </c>
      <c r="H23" s="49"/>
      <c r="I23" s="47" t="s">
        <v>34</v>
      </c>
      <c r="J23" s="48" t="s">
        <v>34</v>
      </c>
      <c r="K23" s="50">
        <f>N23-H23</f>
        <v>0</v>
      </c>
      <c r="L23" s="47" t="s">
        <v>34</v>
      </c>
      <c r="M23" s="48" t="s">
        <v>34</v>
      </c>
      <c r="N23" s="51"/>
      <c r="O23" s="47" t="s">
        <v>34</v>
      </c>
      <c r="P23" s="48" t="s">
        <v>34</v>
      </c>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3"/>
      <c r="BA23" s="53"/>
      <c r="BB23" s="53"/>
      <c r="BC23" s="53"/>
      <c r="BD23" s="53"/>
      <c r="BE23" s="53"/>
      <c r="BF23" s="53"/>
      <c r="BG23" s="53"/>
      <c r="BH23" s="53"/>
    </row>
    <row r="24" spans="1:60" ht="12.75">
      <c r="A24" s="42" t="s">
        <v>35</v>
      </c>
      <c r="B24" s="43" t="s">
        <v>36</v>
      </c>
      <c r="C24" s="44" t="s">
        <v>11</v>
      </c>
      <c r="D24" s="45" t="s">
        <v>33</v>
      </c>
      <c r="E24" s="46"/>
      <c r="F24" s="54" t="s">
        <v>34</v>
      </c>
      <c r="G24" s="55" t="s">
        <v>34</v>
      </c>
      <c r="H24" s="49"/>
      <c r="I24" s="54" t="s">
        <v>34</v>
      </c>
      <c r="J24" s="55" t="s">
        <v>34</v>
      </c>
      <c r="K24" s="56">
        <f>N24-H24</f>
        <v>0</v>
      </c>
      <c r="L24" s="54" t="s">
        <v>34</v>
      </c>
      <c r="M24" s="55" t="s">
        <v>34</v>
      </c>
      <c r="N24" s="51"/>
      <c r="O24" s="54" t="s">
        <v>34</v>
      </c>
      <c r="P24" s="55" t="s">
        <v>34</v>
      </c>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3"/>
      <c r="BA24" s="53"/>
      <c r="BB24" s="53"/>
      <c r="BC24" s="53"/>
      <c r="BD24" s="53"/>
      <c r="BE24" s="53"/>
      <c r="BF24" s="53"/>
      <c r="BG24" s="53"/>
      <c r="BH24" s="53"/>
    </row>
    <row r="25" spans="1:60" ht="12.75">
      <c r="A25" s="42" t="s">
        <v>37</v>
      </c>
      <c r="B25" s="43" t="s">
        <v>38</v>
      </c>
      <c r="C25" s="44" t="s">
        <v>11</v>
      </c>
      <c r="D25" s="45" t="s">
        <v>33</v>
      </c>
      <c r="E25" s="46"/>
      <c r="F25" s="54" t="s">
        <v>34</v>
      </c>
      <c r="G25" s="55" t="s">
        <v>34</v>
      </c>
      <c r="H25" s="49"/>
      <c r="I25" s="54" t="s">
        <v>34</v>
      </c>
      <c r="J25" s="55" t="s">
        <v>34</v>
      </c>
      <c r="K25" s="56">
        <f>N25-H25</f>
        <v>0</v>
      </c>
      <c r="L25" s="54" t="s">
        <v>34</v>
      </c>
      <c r="M25" s="55" t="s">
        <v>34</v>
      </c>
      <c r="N25" s="51"/>
      <c r="O25" s="54" t="s">
        <v>34</v>
      </c>
      <c r="P25" s="55" t="s">
        <v>34</v>
      </c>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3"/>
      <c r="BA25" s="53"/>
      <c r="BB25" s="53"/>
      <c r="BC25" s="53"/>
      <c r="BD25" s="53"/>
      <c r="BE25" s="53"/>
      <c r="BF25" s="53"/>
      <c r="BG25" s="53"/>
      <c r="BH25" s="53"/>
    </row>
    <row r="26" spans="1:60" ht="12.75">
      <c r="A26" s="42" t="s">
        <v>39</v>
      </c>
      <c r="B26" s="57" t="s">
        <v>40</v>
      </c>
      <c r="C26" s="58" t="s">
        <v>11</v>
      </c>
      <c r="D26" s="45" t="s">
        <v>33</v>
      </c>
      <c r="E26" s="56">
        <f aca="true" t="shared" si="2" ref="E26:E56">F26+G26</f>
        <v>0</v>
      </c>
      <c r="F26" s="59"/>
      <c r="G26" s="59"/>
      <c r="H26" s="56">
        <f aca="true" t="shared" si="3" ref="H26:H56">I26+J26</f>
        <v>0</v>
      </c>
      <c r="I26" s="49"/>
      <c r="J26" s="49"/>
      <c r="K26" s="56">
        <f>N26-H26</f>
        <v>0</v>
      </c>
      <c r="L26" s="54">
        <f>O26-I26</f>
        <v>0</v>
      </c>
      <c r="M26" s="55">
        <f>P26-J26</f>
        <v>0</v>
      </c>
      <c r="N26" s="56">
        <f aca="true" t="shared" si="4" ref="N26:N56">O26+P26</f>
        <v>0</v>
      </c>
      <c r="O26" s="49"/>
      <c r="P26" s="60"/>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3"/>
      <c r="BA26" s="53"/>
      <c r="BB26" s="53"/>
      <c r="BC26" s="53"/>
      <c r="BD26" s="53"/>
      <c r="BE26" s="53"/>
      <c r="BF26" s="53"/>
      <c r="BG26" s="53"/>
      <c r="BH26" s="53"/>
    </row>
    <row r="27" spans="1:60" ht="12.75">
      <c r="A27" s="61" t="s">
        <v>41</v>
      </c>
      <c r="B27" s="62" t="s">
        <v>42</v>
      </c>
      <c r="C27" s="63" t="s">
        <v>11</v>
      </c>
      <c r="D27" s="64" t="s">
        <v>33</v>
      </c>
      <c r="E27" s="65">
        <f t="shared" si="2"/>
        <v>0</v>
      </c>
      <c r="F27" s="66">
        <f>F28+F29+F30</f>
        <v>0</v>
      </c>
      <c r="G27" s="67">
        <f>G28+G29+G30</f>
        <v>0</v>
      </c>
      <c r="H27" s="65">
        <f t="shared" si="3"/>
        <v>0</v>
      </c>
      <c r="I27" s="66">
        <f>I28+I29+I30</f>
        <v>0</v>
      </c>
      <c r="J27" s="67">
        <f>J28+J29+J30</f>
        <v>0</v>
      </c>
      <c r="K27" s="65">
        <f>L27+M27</f>
        <v>0</v>
      </c>
      <c r="L27" s="66">
        <f>L28+L29+L30</f>
        <v>0</v>
      </c>
      <c r="M27" s="67">
        <f>M28+M29+M30</f>
        <v>0</v>
      </c>
      <c r="N27" s="65">
        <f t="shared" si="4"/>
        <v>0</v>
      </c>
      <c r="O27" s="66">
        <f>O28+O29+O30</f>
        <v>0</v>
      </c>
      <c r="P27" s="67">
        <f>P28+P29+P30</f>
        <v>0</v>
      </c>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3"/>
      <c r="BA27" s="53"/>
      <c r="BB27" s="53"/>
      <c r="BC27" s="53"/>
      <c r="BD27" s="53"/>
      <c r="BE27" s="53"/>
      <c r="BF27" s="53"/>
      <c r="BG27" s="53"/>
      <c r="BH27" s="53"/>
    </row>
    <row r="28" spans="1:60" ht="12.75">
      <c r="A28" s="42" t="s">
        <v>43</v>
      </c>
      <c r="B28" s="57" t="s">
        <v>44</v>
      </c>
      <c r="C28" s="58" t="s">
        <v>11</v>
      </c>
      <c r="D28" s="45" t="s">
        <v>33</v>
      </c>
      <c r="E28" s="56">
        <f t="shared" si="2"/>
        <v>0</v>
      </c>
      <c r="F28" s="59"/>
      <c r="G28" s="59"/>
      <c r="H28" s="56">
        <f t="shared" si="3"/>
        <v>0</v>
      </c>
      <c r="I28" s="49"/>
      <c r="J28" s="49"/>
      <c r="K28" s="56">
        <f aca="true" t="shared" si="5" ref="K28:M32">N28-H28</f>
        <v>0</v>
      </c>
      <c r="L28" s="54">
        <f t="shared" si="5"/>
        <v>0</v>
      </c>
      <c r="M28" s="55">
        <f t="shared" si="5"/>
        <v>0</v>
      </c>
      <c r="N28" s="56">
        <f t="shared" si="4"/>
        <v>0</v>
      </c>
      <c r="O28" s="49"/>
      <c r="P28" s="60"/>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53"/>
      <c r="BA28" s="53"/>
      <c r="BB28" s="53"/>
      <c r="BC28" s="53"/>
      <c r="BD28" s="53"/>
      <c r="BE28" s="53"/>
      <c r="BF28" s="53"/>
      <c r="BG28" s="53"/>
      <c r="BH28" s="53"/>
    </row>
    <row r="29" spans="1:60" ht="12.75">
      <c r="A29" s="42" t="s">
        <v>45</v>
      </c>
      <c r="B29" s="43" t="s">
        <v>46</v>
      </c>
      <c r="C29" s="44" t="s">
        <v>11</v>
      </c>
      <c r="D29" s="69" t="s">
        <v>33</v>
      </c>
      <c r="E29" s="56">
        <f t="shared" si="2"/>
        <v>0</v>
      </c>
      <c r="F29" s="126"/>
      <c r="G29" s="126"/>
      <c r="H29" s="56">
        <f t="shared" si="3"/>
        <v>0</v>
      </c>
      <c r="I29" s="49"/>
      <c r="J29" s="49"/>
      <c r="K29" s="56">
        <f t="shared" si="5"/>
        <v>0</v>
      </c>
      <c r="L29" s="54">
        <f t="shared" si="5"/>
        <v>0</v>
      </c>
      <c r="M29" s="55">
        <f t="shared" si="5"/>
        <v>0</v>
      </c>
      <c r="N29" s="56">
        <f t="shared" si="4"/>
        <v>0</v>
      </c>
      <c r="O29" s="49"/>
      <c r="P29" s="60"/>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53"/>
      <c r="BA29" s="53"/>
      <c r="BB29" s="53"/>
      <c r="BC29" s="53"/>
      <c r="BD29" s="53"/>
      <c r="BE29" s="53"/>
      <c r="BF29" s="53"/>
      <c r="BG29" s="53"/>
      <c r="BH29" s="53"/>
    </row>
    <row r="30" spans="1:60" ht="15" customHeight="1">
      <c r="A30" s="42" t="s">
        <v>47</v>
      </c>
      <c r="B30" s="43" t="s">
        <v>48</v>
      </c>
      <c r="C30" s="44" t="s">
        <v>11</v>
      </c>
      <c r="D30" s="45" t="s">
        <v>33</v>
      </c>
      <c r="E30" s="56">
        <f t="shared" si="2"/>
        <v>0</v>
      </c>
      <c r="F30" s="126"/>
      <c r="G30" s="126"/>
      <c r="H30" s="56">
        <f t="shared" si="3"/>
        <v>0</v>
      </c>
      <c r="I30" s="49"/>
      <c r="J30" s="49"/>
      <c r="K30" s="56">
        <f t="shared" si="5"/>
        <v>0</v>
      </c>
      <c r="L30" s="54">
        <f t="shared" si="5"/>
        <v>0</v>
      </c>
      <c r="M30" s="55">
        <f t="shared" si="5"/>
        <v>0</v>
      </c>
      <c r="N30" s="56">
        <f t="shared" si="4"/>
        <v>0</v>
      </c>
      <c r="O30" s="49"/>
      <c r="P30" s="60"/>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53"/>
      <c r="BA30" s="53"/>
      <c r="BB30" s="53"/>
      <c r="BC30" s="53"/>
      <c r="BD30" s="53"/>
      <c r="BE30" s="53"/>
      <c r="BF30" s="53"/>
      <c r="BG30" s="53"/>
      <c r="BH30" s="53"/>
    </row>
    <row r="31" spans="1:60" ht="12.75">
      <c r="A31" s="42" t="s">
        <v>49</v>
      </c>
      <c r="B31" s="43" t="s">
        <v>50</v>
      </c>
      <c r="C31" s="44" t="s">
        <v>11</v>
      </c>
      <c r="D31" s="45" t="s">
        <v>33</v>
      </c>
      <c r="E31" s="56">
        <f t="shared" si="2"/>
        <v>0</v>
      </c>
      <c r="F31" s="126"/>
      <c r="G31" s="126"/>
      <c r="H31" s="56">
        <f t="shared" si="3"/>
        <v>0</v>
      </c>
      <c r="I31" s="49"/>
      <c r="J31" s="49"/>
      <c r="K31" s="56">
        <f t="shared" si="5"/>
        <v>0</v>
      </c>
      <c r="L31" s="54">
        <f t="shared" si="5"/>
        <v>0</v>
      </c>
      <c r="M31" s="55">
        <f t="shared" si="5"/>
        <v>0</v>
      </c>
      <c r="N31" s="56">
        <f t="shared" si="4"/>
        <v>0</v>
      </c>
      <c r="O31" s="49"/>
      <c r="P31" s="60"/>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3"/>
      <c r="BA31" s="53"/>
      <c r="BB31" s="53"/>
      <c r="BC31" s="53"/>
      <c r="BD31" s="53"/>
      <c r="BE31" s="53"/>
      <c r="BF31" s="53"/>
      <c r="BG31" s="53"/>
      <c r="BH31" s="53"/>
    </row>
    <row r="32" spans="1:60" ht="12.75">
      <c r="A32" s="42" t="s">
        <v>51</v>
      </c>
      <c r="B32" s="43" t="s">
        <v>52</v>
      </c>
      <c r="C32" s="44" t="s">
        <v>11</v>
      </c>
      <c r="D32" s="45" t="s">
        <v>33</v>
      </c>
      <c r="E32" s="56">
        <f t="shared" si="2"/>
        <v>0</v>
      </c>
      <c r="F32" s="127"/>
      <c r="G32" s="127"/>
      <c r="H32" s="56">
        <f t="shared" si="3"/>
        <v>0</v>
      </c>
      <c r="I32" s="49"/>
      <c r="J32" s="49"/>
      <c r="K32" s="56">
        <f t="shared" si="5"/>
        <v>0</v>
      </c>
      <c r="L32" s="54">
        <f t="shared" si="5"/>
        <v>0</v>
      </c>
      <c r="M32" s="55">
        <f t="shared" si="5"/>
        <v>0</v>
      </c>
      <c r="N32" s="56">
        <f t="shared" si="4"/>
        <v>0</v>
      </c>
      <c r="O32" s="49"/>
      <c r="P32" s="60"/>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3"/>
      <c r="BA32" s="53"/>
      <c r="BB32" s="53"/>
      <c r="BC32" s="53"/>
      <c r="BD32" s="53"/>
      <c r="BE32" s="53"/>
      <c r="BF32" s="53"/>
      <c r="BG32" s="53"/>
      <c r="BH32" s="53"/>
    </row>
    <row r="33" spans="1:60" ht="12.75">
      <c r="A33" s="61" t="s">
        <v>53</v>
      </c>
      <c r="B33" s="70" t="s">
        <v>54</v>
      </c>
      <c r="C33" s="71" t="s">
        <v>11</v>
      </c>
      <c r="D33" s="64" t="s">
        <v>33</v>
      </c>
      <c r="E33" s="65">
        <f t="shared" si="2"/>
        <v>0</v>
      </c>
      <c r="F33" s="66">
        <f>SUM(F34:F41)</f>
        <v>0</v>
      </c>
      <c r="G33" s="67">
        <f>SUM(G34:G41)</f>
        <v>0</v>
      </c>
      <c r="H33" s="65">
        <f t="shared" si="3"/>
        <v>0</v>
      </c>
      <c r="I33" s="66">
        <f>SUM(I34:I41)</f>
        <v>0</v>
      </c>
      <c r="J33" s="67">
        <f>SUM(J34:J41)</f>
        <v>0</v>
      </c>
      <c r="K33" s="65">
        <f>L33+M33</f>
        <v>0</v>
      </c>
      <c r="L33" s="66">
        <f>SUM(L34:L41)</f>
        <v>0</v>
      </c>
      <c r="M33" s="67">
        <f>SUM(M34:M41)</f>
        <v>0</v>
      </c>
      <c r="N33" s="65">
        <f t="shared" si="4"/>
        <v>0</v>
      </c>
      <c r="O33" s="66">
        <f>SUM(O34:O41)</f>
        <v>0</v>
      </c>
      <c r="P33" s="67">
        <f>SUM(P34:P41)</f>
        <v>0</v>
      </c>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3"/>
      <c r="BA33" s="53"/>
      <c r="BB33" s="53"/>
      <c r="BC33" s="53"/>
      <c r="BD33" s="53"/>
      <c r="BE33" s="53"/>
      <c r="BF33" s="53"/>
      <c r="BG33" s="53"/>
      <c r="BH33" s="53"/>
    </row>
    <row r="34" spans="1:60" ht="12.75">
      <c r="A34" s="42" t="s">
        <v>55</v>
      </c>
      <c r="B34" s="57" t="s">
        <v>56</v>
      </c>
      <c r="C34" s="58" t="s">
        <v>11</v>
      </c>
      <c r="D34" s="45" t="s">
        <v>33</v>
      </c>
      <c r="E34" s="56">
        <f t="shared" si="2"/>
        <v>0</v>
      </c>
      <c r="F34" s="59"/>
      <c r="G34" s="59"/>
      <c r="H34" s="56">
        <f t="shared" si="3"/>
        <v>0</v>
      </c>
      <c r="I34" s="49"/>
      <c r="J34" s="49"/>
      <c r="K34" s="56">
        <f aca="true" t="shared" si="6" ref="K34:M40">N34-H34</f>
        <v>0</v>
      </c>
      <c r="L34" s="54">
        <f t="shared" si="6"/>
        <v>0</v>
      </c>
      <c r="M34" s="55">
        <f t="shared" si="6"/>
        <v>0</v>
      </c>
      <c r="N34" s="56">
        <f t="shared" si="4"/>
        <v>0</v>
      </c>
      <c r="O34" s="49"/>
      <c r="P34" s="60"/>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53"/>
      <c r="BA34" s="53"/>
      <c r="BB34" s="53"/>
      <c r="BC34" s="53"/>
      <c r="BD34" s="53"/>
      <c r="BE34" s="53"/>
      <c r="BF34" s="53"/>
      <c r="BG34" s="53"/>
      <c r="BH34" s="53"/>
    </row>
    <row r="35" spans="1:60" ht="12.75">
      <c r="A35" s="42" t="s">
        <v>57</v>
      </c>
      <c r="B35" s="72" t="s">
        <v>58</v>
      </c>
      <c r="C35" s="73" t="s">
        <v>11</v>
      </c>
      <c r="D35" s="45" t="s">
        <v>33</v>
      </c>
      <c r="E35" s="56">
        <f t="shared" si="2"/>
        <v>0</v>
      </c>
      <c r="F35" s="76"/>
      <c r="G35" s="76"/>
      <c r="H35" s="56">
        <f t="shared" si="3"/>
        <v>0</v>
      </c>
      <c r="I35" s="49"/>
      <c r="J35" s="49"/>
      <c r="K35" s="56">
        <f t="shared" si="6"/>
        <v>0</v>
      </c>
      <c r="L35" s="54">
        <f t="shared" si="6"/>
        <v>0</v>
      </c>
      <c r="M35" s="55">
        <f t="shared" si="6"/>
        <v>0</v>
      </c>
      <c r="N35" s="56">
        <f t="shared" si="4"/>
        <v>0</v>
      </c>
      <c r="O35" s="49"/>
      <c r="P35" s="60"/>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53"/>
      <c r="BA35" s="53"/>
      <c r="BB35" s="53"/>
      <c r="BC35" s="53"/>
      <c r="BD35" s="53"/>
      <c r="BE35" s="53"/>
      <c r="BF35" s="53"/>
      <c r="BG35" s="53"/>
      <c r="BH35" s="53"/>
    </row>
    <row r="36" spans="1:60" ht="12.75">
      <c r="A36" s="42" t="s">
        <v>59</v>
      </c>
      <c r="B36" s="57" t="s">
        <v>60</v>
      </c>
      <c r="C36" s="58" t="s">
        <v>11</v>
      </c>
      <c r="D36" s="45" t="s">
        <v>33</v>
      </c>
      <c r="E36" s="56">
        <f t="shared" si="2"/>
        <v>0</v>
      </c>
      <c r="F36" s="59"/>
      <c r="G36" s="59"/>
      <c r="H36" s="56">
        <f t="shared" si="3"/>
        <v>0</v>
      </c>
      <c r="I36" s="49"/>
      <c r="J36" s="49"/>
      <c r="K36" s="56">
        <f t="shared" si="6"/>
        <v>0</v>
      </c>
      <c r="L36" s="54">
        <f t="shared" si="6"/>
        <v>0</v>
      </c>
      <c r="M36" s="55">
        <f t="shared" si="6"/>
        <v>0</v>
      </c>
      <c r="N36" s="56">
        <f t="shared" si="4"/>
        <v>0</v>
      </c>
      <c r="O36" s="49"/>
      <c r="P36" s="60"/>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53"/>
      <c r="BA36" s="53"/>
      <c r="BB36" s="53"/>
      <c r="BC36" s="53"/>
      <c r="BD36" s="53"/>
      <c r="BE36" s="53"/>
      <c r="BF36" s="53"/>
      <c r="BG36" s="53"/>
      <c r="BH36" s="53"/>
    </row>
    <row r="37" spans="1:16" ht="12.75">
      <c r="A37" s="42" t="s">
        <v>61</v>
      </c>
      <c r="B37" s="57" t="s">
        <v>62</v>
      </c>
      <c r="C37" s="58" t="s">
        <v>11</v>
      </c>
      <c r="D37" s="45" t="s">
        <v>33</v>
      </c>
      <c r="E37" s="56">
        <f t="shared" si="2"/>
        <v>0</v>
      </c>
      <c r="F37" s="59"/>
      <c r="G37" s="59"/>
      <c r="H37" s="56">
        <f t="shared" si="3"/>
        <v>0</v>
      </c>
      <c r="I37" s="49"/>
      <c r="J37" s="49"/>
      <c r="K37" s="56">
        <f t="shared" si="6"/>
        <v>0</v>
      </c>
      <c r="L37" s="54">
        <f t="shared" si="6"/>
        <v>0</v>
      </c>
      <c r="M37" s="55">
        <f t="shared" si="6"/>
        <v>0</v>
      </c>
      <c r="N37" s="56">
        <f t="shared" si="4"/>
        <v>0</v>
      </c>
      <c r="O37" s="49"/>
      <c r="P37" s="60"/>
    </row>
    <row r="38" spans="1:16" ht="12.75">
      <c r="A38" s="42" t="s">
        <v>63</v>
      </c>
      <c r="B38" s="57" t="s">
        <v>64</v>
      </c>
      <c r="C38" s="58" t="s">
        <v>11</v>
      </c>
      <c r="D38" s="45" t="s">
        <v>33</v>
      </c>
      <c r="E38" s="56">
        <f t="shared" si="2"/>
        <v>0</v>
      </c>
      <c r="F38" s="59"/>
      <c r="G38" s="59"/>
      <c r="H38" s="56">
        <f t="shared" si="3"/>
        <v>0</v>
      </c>
      <c r="I38" s="49"/>
      <c r="J38" s="49"/>
      <c r="K38" s="56">
        <f t="shared" si="6"/>
        <v>0</v>
      </c>
      <c r="L38" s="54">
        <f t="shared" si="6"/>
        <v>0</v>
      </c>
      <c r="M38" s="55">
        <f t="shared" si="6"/>
        <v>0</v>
      </c>
      <c r="N38" s="56">
        <f t="shared" si="4"/>
        <v>0</v>
      </c>
      <c r="O38" s="49"/>
      <c r="P38" s="60"/>
    </row>
    <row r="39" spans="1:16" ht="12.75">
      <c r="A39" s="42" t="s">
        <v>65</v>
      </c>
      <c r="B39" s="57" t="s">
        <v>66</v>
      </c>
      <c r="C39" s="58" t="s">
        <v>11</v>
      </c>
      <c r="D39" s="45" t="s">
        <v>33</v>
      </c>
      <c r="E39" s="56">
        <f t="shared" si="2"/>
        <v>0</v>
      </c>
      <c r="F39" s="59"/>
      <c r="G39" s="59"/>
      <c r="H39" s="56">
        <f t="shared" si="3"/>
        <v>0</v>
      </c>
      <c r="I39" s="49"/>
      <c r="J39" s="49"/>
      <c r="K39" s="56">
        <f t="shared" si="6"/>
        <v>0</v>
      </c>
      <c r="L39" s="54">
        <f t="shared" si="6"/>
        <v>0</v>
      </c>
      <c r="M39" s="55">
        <f t="shared" si="6"/>
        <v>0</v>
      </c>
      <c r="N39" s="56">
        <f t="shared" si="4"/>
        <v>0</v>
      </c>
      <c r="O39" s="49"/>
      <c r="P39" s="60"/>
    </row>
    <row r="40" spans="1:16" ht="12.75">
      <c r="A40" s="42" t="s">
        <v>67</v>
      </c>
      <c r="B40" s="57" t="s">
        <v>68</v>
      </c>
      <c r="C40" s="58" t="s">
        <v>11</v>
      </c>
      <c r="D40" s="45" t="s">
        <v>33</v>
      </c>
      <c r="E40" s="56">
        <f t="shared" si="2"/>
        <v>0</v>
      </c>
      <c r="F40" s="76"/>
      <c r="G40" s="76"/>
      <c r="H40" s="56">
        <f t="shared" si="3"/>
        <v>0</v>
      </c>
      <c r="I40" s="49"/>
      <c r="J40" s="49"/>
      <c r="K40" s="56">
        <f t="shared" si="6"/>
        <v>0</v>
      </c>
      <c r="L40" s="54">
        <f t="shared" si="6"/>
        <v>0</v>
      </c>
      <c r="M40" s="55">
        <f t="shared" si="6"/>
        <v>0</v>
      </c>
      <c r="N40" s="56">
        <f t="shared" si="4"/>
        <v>0</v>
      </c>
      <c r="O40" s="49"/>
      <c r="P40" s="60"/>
    </row>
    <row r="41" spans="1:16" ht="12.75">
      <c r="A41" s="61" t="s">
        <v>69</v>
      </c>
      <c r="B41" s="74" t="s">
        <v>70</v>
      </c>
      <c r="C41" s="75" t="s">
        <v>11</v>
      </c>
      <c r="D41" s="64" t="s">
        <v>33</v>
      </c>
      <c r="E41" s="65">
        <f t="shared" si="2"/>
        <v>0</v>
      </c>
      <c r="F41" s="28">
        <f>F42+F43+F44</f>
        <v>0</v>
      </c>
      <c r="G41" s="29">
        <f>G42+G43+G44</f>
        <v>0</v>
      </c>
      <c r="H41" s="65">
        <f t="shared" si="3"/>
        <v>0</v>
      </c>
      <c r="I41" s="28">
        <f>I42+I43+I44</f>
        <v>0</v>
      </c>
      <c r="J41" s="29">
        <f>J42+J43+J44</f>
        <v>0</v>
      </c>
      <c r="K41" s="65">
        <f>L41+M41</f>
        <v>0</v>
      </c>
      <c r="L41" s="28">
        <f>L42+L43+L44</f>
        <v>0</v>
      </c>
      <c r="M41" s="29">
        <f>M42+M43+M44</f>
        <v>0</v>
      </c>
      <c r="N41" s="65">
        <f t="shared" si="4"/>
        <v>0</v>
      </c>
      <c r="O41" s="28">
        <f>O42+O43+O44</f>
        <v>0</v>
      </c>
      <c r="P41" s="29">
        <f>P42+P43+P44</f>
        <v>0</v>
      </c>
    </row>
    <row r="42" spans="1:16" ht="12.75">
      <c r="A42" s="42" t="s">
        <v>71</v>
      </c>
      <c r="B42" s="57" t="s">
        <v>72</v>
      </c>
      <c r="C42" s="58" t="s">
        <v>11</v>
      </c>
      <c r="D42" s="45" t="s">
        <v>33</v>
      </c>
      <c r="E42" s="56">
        <f t="shared" si="2"/>
        <v>0</v>
      </c>
      <c r="F42" s="59"/>
      <c r="G42" s="59"/>
      <c r="H42" s="56">
        <f t="shared" si="3"/>
        <v>0</v>
      </c>
      <c r="I42" s="49"/>
      <c r="J42" s="49"/>
      <c r="K42" s="56">
        <f aca="true" t="shared" si="7" ref="K42:M44">N42-H42</f>
        <v>0</v>
      </c>
      <c r="L42" s="54">
        <f t="shared" si="7"/>
        <v>0</v>
      </c>
      <c r="M42" s="55">
        <f t="shared" si="7"/>
        <v>0</v>
      </c>
      <c r="N42" s="56">
        <f t="shared" si="4"/>
        <v>0</v>
      </c>
      <c r="O42" s="49"/>
      <c r="P42" s="60"/>
    </row>
    <row r="43" spans="1:16" ht="12.75">
      <c r="A43" s="42" t="s">
        <v>73</v>
      </c>
      <c r="B43" s="57" t="s">
        <v>74</v>
      </c>
      <c r="C43" s="58" t="s">
        <v>11</v>
      </c>
      <c r="D43" s="45" t="s">
        <v>33</v>
      </c>
      <c r="E43" s="56">
        <f t="shared" si="2"/>
        <v>0</v>
      </c>
      <c r="F43" s="59"/>
      <c r="G43" s="59"/>
      <c r="H43" s="56">
        <f t="shared" si="3"/>
        <v>0</v>
      </c>
      <c r="I43" s="49"/>
      <c r="J43" s="49"/>
      <c r="K43" s="56">
        <f t="shared" si="7"/>
        <v>0</v>
      </c>
      <c r="L43" s="54">
        <f t="shared" si="7"/>
        <v>0</v>
      </c>
      <c r="M43" s="55">
        <f t="shared" si="7"/>
        <v>0</v>
      </c>
      <c r="N43" s="56">
        <f t="shared" si="4"/>
        <v>0</v>
      </c>
      <c r="O43" s="49"/>
      <c r="P43" s="60"/>
    </row>
    <row r="44" spans="1:16" ht="12.75">
      <c r="A44" s="42" t="s">
        <v>75</v>
      </c>
      <c r="B44" s="57" t="s">
        <v>76</v>
      </c>
      <c r="C44" s="58" t="s">
        <v>11</v>
      </c>
      <c r="D44" s="45" t="s">
        <v>33</v>
      </c>
      <c r="E44" s="56">
        <f t="shared" si="2"/>
        <v>0</v>
      </c>
      <c r="F44" s="76"/>
      <c r="G44" s="76"/>
      <c r="H44" s="56">
        <f t="shared" si="3"/>
        <v>0</v>
      </c>
      <c r="I44" s="49"/>
      <c r="J44" s="49"/>
      <c r="K44" s="56">
        <f t="shared" si="7"/>
        <v>0</v>
      </c>
      <c r="L44" s="54">
        <f t="shared" si="7"/>
        <v>0</v>
      </c>
      <c r="M44" s="55">
        <f t="shared" si="7"/>
        <v>0</v>
      </c>
      <c r="N44" s="56">
        <f t="shared" si="4"/>
        <v>0</v>
      </c>
      <c r="O44" s="49"/>
      <c r="P44" s="60"/>
    </row>
    <row r="45" spans="1:16" ht="12.75">
      <c r="A45" s="77" t="s">
        <v>77</v>
      </c>
      <c r="B45" s="74" t="s">
        <v>78</v>
      </c>
      <c r="C45" s="75" t="s">
        <v>79</v>
      </c>
      <c r="D45" s="64" t="s">
        <v>80</v>
      </c>
      <c r="E45" s="65">
        <f t="shared" si="2"/>
        <v>0</v>
      </c>
      <c r="F45" s="28">
        <f>F46+F47+F48</f>
        <v>0</v>
      </c>
      <c r="G45" s="29">
        <f>G46+G47+G48</f>
        <v>0</v>
      </c>
      <c r="H45" s="65">
        <f t="shared" si="3"/>
        <v>0</v>
      </c>
      <c r="I45" s="28">
        <f>I46+I47+I48</f>
        <v>0</v>
      </c>
      <c r="J45" s="29">
        <f>J46+J47+J48</f>
        <v>0</v>
      </c>
      <c r="K45" s="65">
        <f>L45+M45</f>
        <v>0</v>
      </c>
      <c r="L45" s="28">
        <f>L46+L47+L48</f>
        <v>0</v>
      </c>
      <c r="M45" s="29">
        <f>M46+M47+M48</f>
        <v>0</v>
      </c>
      <c r="N45" s="65">
        <f t="shared" si="4"/>
        <v>0</v>
      </c>
      <c r="O45" s="28">
        <f>O46+O47+O48</f>
        <v>0</v>
      </c>
      <c r="P45" s="29">
        <f>P46+P47+P48</f>
        <v>0</v>
      </c>
    </row>
    <row r="46" spans="1:16" ht="12.75">
      <c r="A46" s="42" t="s">
        <v>71</v>
      </c>
      <c r="B46" s="57" t="s">
        <v>81</v>
      </c>
      <c r="C46" s="58" t="s">
        <v>79</v>
      </c>
      <c r="D46" s="45" t="s">
        <v>80</v>
      </c>
      <c r="E46" s="56">
        <f t="shared" si="2"/>
        <v>0</v>
      </c>
      <c r="F46" s="59"/>
      <c r="G46" s="59"/>
      <c r="H46" s="56">
        <f t="shared" si="3"/>
        <v>0</v>
      </c>
      <c r="I46" s="49"/>
      <c r="J46" s="49"/>
      <c r="K46" s="56">
        <f aca="true" t="shared" si="8" ref="K46:M51">N46-H46</f>
        <v>0</v>
      </c>
      <c r="L46" s="54">
        <f t="shared" si="8"/>
        <v>0</v>
      </c>
      <c r="M46" s="55">
        <f t="shared" si="8"/>
        <v>0</v>
      </c>
      <c r="N46" s="56">
        <f t="shared" si="4"/>
        <v>0</v>
      </c>
      <c r="O46" s="49"/>
      <c r="P46" s="60"/>
    </row>
    <row r="47" spans="1:16" ht="12.75">
      <c r="A47" s="42" t="s">
        <v>73</v>
      </c>
      <c r="B47" s="57" t="s">
        <v>82</v>
      </c>
      <c r="C47" s="58" t="s">
        <v>79</v>
      </c>
      <c r="D47" s="45" t="s">
        <v>80</v>
      </c>
      <c r="E47" s="56">
        <f t="shared" si="2"/>
        <v>0</v>
      </c>
      <c r="F47" s="59"/>
      <c r="G47" s="59"/>
      <c r="H47" s="56">
        <f t="shared" si="3"/>
        <v>0</v>
      </c>
      <c r="I47" s="49"/>
      <c r="J47" s="49"/>
      <c r="K47" s="56">
        <f t="shared" si="8"/>
        <v>0</v>
      </c>
      <c r="L47" s="54">
        <f t="shared" si="8"/>
        <v>0</v>
      </c>
      <c r="M47" s="55">
        <f t="shared" si="8"/>
        <v>0</v>
      </c>
      <c r="N47" s="56">
        <f t="shared" si="4"/>
        <v>0</v>
      </c>
      <c r="O47" s="49"/>
      <c r="P47" s="60"/>
    </row>
    <row r="48" spans="1:16" ht="12.75">
      <c r="A48" s="42" t="s">
        <v>75</v>
      </c>
      <c r="B48" s="57" t="s">
        <v>83</v>
      </c>
      <c r="C48" s="58" t="s">
        <v>79</v>
      </c>
      <c r="D48" s="45" t="s">
        <v>80</v>
      </c>
      <c r="E48" s="56">
        <f t="shared" si="2"/>
        <v>0</v>
      </c>
      <c r="F48" s="76"/>
      <c r="G48" s="76"/>
      <c r="H48" s="56">
        <f t="shared" si="3"/>
        <v>0</v>
      </c>
      <c r="I48" s="49"/>
      <c r="J48" s="49"/>
      <c r="K48" s="56">
        <f t="shared" si="8"/>
        <v>0</v>
      </c>
      <c r="L48" s="54">
        <f t="shared" si="8"/>
        <v>0</v>
      </c>
      <c r="M48" s="55">
        <f t="shared" si="8"/>
        <v>0</v>
      </c>
      <c r="N48" s="56">
        <f t="shared" si="4"/>
        <v>0</v>
      </c>
      <c r="O48" s="49"/>
      <c r="P48" s="60"/>
    </row>
    <row r="49" spans="1:16" ht="12.75">
      <c r="A49" s="42" t="s">
        <v>84</v>
      </c>
      <c r="B49" s="57" t="s">
        <v>85</v>
      </c>
      <c r="C49" s="58" t="s">
        <v>79</v>
      </c>
      <c r="D49" s="45" t="s">
        <v>80</v>
      </c>
      <c r="E49" s="56">
        <f t="shared" si="2"/>
        <v>0</v>
      </c>
      <c r="F49" s="59"/>
      <c r="G49" s="59"/>
      <c r="H49" s="56">
        <f t="shared" si="3"/>
        <v>0</v>
      </c>
      <c r="I49" s="49"/>
      <c r="J49" s="49"/>
      <c r="K49" s="56">
        <f t="shared" si="8"/>
        <v>0</v>
      </c>
      <c r="L49" s="54">
        <f t="shared" si="8"/>
        <v>0</v>
      </c>
      <c r="M49" s="55">
        <f t="shared" si="8"/>
        <v>0</v>
      </c>
      <c r="N49" s="56">
        <f t="shared" si="4"/>
        <v>0</v>
      </c>
      <c r="O49" s="49"/>
      <c r="P49" s="60"/>
    </row>
    <row r="50" spans="1:16" ht="12.75">
      <c r="A50" s="42" t="s">
        <v>86</v>
      </c>
      <c r="B50" s="57" t="s">
        <v>87</v>
      </c>
      <c r="C50" s="58" t="s">
        <v>11</v>
      </c>
      <c r="D50" s="69" t="s">
        <v>33</v>
      </c>
      <c r="E50" s="56">
        <f t="shared" si="2"/>
        <v>0</v>
      </c>
      <c r="F50" s="126"/>
      <c r="G50" s="126"/>
      <c r="H50" s="56">
        <f t="shared" si="3"/>
        <v>0</v>
      </c>
      <c r="I50" s="49"/>
      <c r="J50" s="49"/>
      <c r="K50" s="56">
        <f t="shared" si="8"/>
        <v>0</v>
      </c>
      <c r="L50" s="54">
        <f t="shared" si="8"/>
        <v>0</v>
      </c>
      <c r="M50" s="55">
        <f t="shared" si="8"/>
        <v>0</v>
      </c>
      <c r="N50" s="56">
        <f t="shared" si="4"/>
        <v>0</v>
      </c>
      <c r="O50" s="49"/>
      <c r="P50" s="60"/>
    </row>
    <row r="51" spans="1:16" ht="12.75">
      <c r="A51" s="42" t="s">
        <v>88</v>
      </c>
      <c r="B51" s="57" t="s">
        <v>89</v>
      </c>
      <c r="C51" s="58" t="s">
        <v>11</v>
      </c>
      <c r="D51" s="45" t="s">
        <v>33</v>
      </c>
      <c r="E51" s="56">
        <f t="shared" si="2"/>
        <v>0</v>
      </c>
      <c r="F51" s="126"/>
      <c r="G51" s="126"/>
      <c r="H51" s="56">
        <f t="shared" si="3"/>
        <v>0</v>
      </c>
      <c r="I51" s="49"/>
      <c r="J51" s="49"/>
      <c r="K51" s="56">
        <f t="shared" si="8"/>
        <v>0</v>
      </c>
      <c r="L51" s="54">
        <f t="shared" si="8"/>
        <v>0</v>
      </c>
      <c r="M51" s="55">
        <f t="shared" si="8"/>
        <v>0</v>
      </c>
      <c r="N51" s="56">
        <f t="shared" si="4"/>
        <v>0</v>
      </c>
      <c r="O51" s="49"/>
      <c r="P51" s="60"/>
    </row>
    <row r="52" spans="1:16" ht="12.75">
      <c r="A52" s="78" t="s">
        <v>90</v>
      </c>
      <c r="B52" s="74" t="s">
        <v>91</v>
      </c>
      <c r="C52" s="75" t="s">
        <v>11</v>
      </c>
      <c r="D52" s="79" t="s">
        <v>33</v>
      </c>
      <c r="E52" s="65">
        <f t="shared" si="2"/>
        <v>0</v>
      </c>
      <c r="F52" s="28">
        <f>F53+F54+F55</f>
        <v>0</v>
      </c>
      <c r="G52" s="29">
        <f>G53+G54+G55</f>
        <v>0</v>
      </c>
      <c r="H52" s="65">
        <f t="shared" si="3"/>
        <v>0</v>
      </c>
      <c r="I52" s="28">
        <f>I53+I54+I55</f>
        <v>0</v>
      </c>
      <c r="J52" s="29">
        <f>J53+J54+J55</f>
        <v>0</v>
      </c>
      <c r="K52" s="65">
        <f>L52+M52</f>
        <v>0</v>
      </c>
      <c r="L52" s="28">
        <f>L53+L54+L55</f>
        <v>0</v>
      </c>
      <c r="M52" s="29">
        <f>M53+M54+M55</f>
        <v>0</v>
      </c>
      <c r="N52" s="65">
        <f t="shared" si="4"/>
        <v>0</v>
      </c>
      <c r="O52" s="28">
        <f>O53+O54+O55</f>
        <v>0</v>
      </c>
      <c r="P52" s="29">
        <f>P53+P54+P55</f>
        <v>0</v>
      </c>
    </row>
    <row r="53" spans="1:16" ht="12.75">
      <c r="A53" s="42" t="s">
        <v>92</v>
      </c>
      <c r="B53" s="57" t="s">
        <v>93</v>
      </c>
      <c r="C53" s="58" t="s">
        <v>11</v>
      </c>
      <c r="D53" s="45" t="s">
        <v>33</v>
      </c>
      <c r="E53" s="56">
        <f t="shared" si="2"/>
        <v>0</v>
      </c>
      <c r="F53" s="76"/>
      <c r="G53" s="76"/>
      <c r="H53" s="56">
        <f t="shared" si="3"/>
        <v>0</v>
      </c>
      <c r="I53" s="49"/>
      <c r="J53" s="49"/>
      <c r="K53" s="56">
        <f aca="true" t="shared" si="9" ref="K53:M56">N53-H53</f>
        <v>0</v>
      </c>
      <c r="L53" s="54">
        <f t="shared" si="9"/>
        <v>0</v>
      </c>
      <c r="M53" s="55">
        <f t="shared" si="9"/>
        <v>0</v>
      </c>
      <c r="N53" s="56">
        <f t="shared" si="4"/>
        <v>0</v>
      </c>
      <c r="O53" s="49"/>
      <c r="P53" s="60"/>
    </row>
    <row r="54" spans="1:16" ht="12.75">
      <c r="A54" s="42" t="s">
        <v>94</v>
      </c>
      <c r="B54" s="57" t="s">
        <v>95</v>
      </c>
      <c r="C54" s="58" t="s">
        <v>11</v>
      </c>
      <c r="D54" s="45" t="s">
        <v>33</v>
      </c>
      <c r="E54" s="56">
        <f t="shared" si="2"/>
        <v>0</v>
      </c>
      <c r="F54" s="59"/>
      <c r="G54" s="59"/>
      <c r="H54" s="56">
        <f t="shared" si="3"/>
        <v>0</v>
      </c>
      <c r="I54" s="49"/>
      <c r="J54" s="49"/>
      <c r="K54" s="56">
        <f t="shared" si="9"/>
        <v>0</v>
      </c>
      <c r="L54" s="54">
        <f t="shared" si="9"/>
        <v>0</v>
      </c>
      <c r="M54" s="55">
        <f t="shared" si="9"/>
        <v>0</v>
      </c>
      <c r="N54" s="56">
        <f t="shared" si="4"/>
        <v>0</v>
      </c>
      <c r="O54" s="49"/>
      <c r="P54" s="60"/>
    </row>
    <row r="55" spans="1:16" ht="12.75">
      <c r="A55" s="42" t="s">
        <v>96</v>
      </c>
      <c r="B55" s="57" t="s">
        <v>97</v>
      </c>
      <c r="C55" s="58" t="s">
        <v>11</v>
      </c>
      <c r="D55" s="45" t="s">
        <v>33</v>
      </c>
      <c r="E55" s="56">
        <f t="shared" si="2"/>
        <v>0</v>
      </c>
      <c r="F55" s="126"/>
      <c r="G55" s="126"/>
      <c r="H55" s="56">
        <f t="shared" si="3"/>
        <v>0</v>
      </c>
      <c r="I55" s="49"/>
      <c r="J55" s="49"/>
      <c r="K55" s="56">
        <f t="shared" si="9"/>
        <v>0</v>
      </c>
      <c r="L55" s="54">
        <f t="shared" si="9"/>
        <v>0</v>
      </c>
      <c r="M55" s="55">
        <f t="shared" si="9"/>
        <v>0</v>
      </c>
      <c r="N55" s="56">
        <f t="shared" si="4"/>
        <v>0</v>
      </c>
      <c r="O55" s="49"/>
      <c r="P55" s="60"/>
    </row>
    <row r="56" spans="1:16" ht="12.75">
      <c r="A56" s="80" t="s">
        <v>98</v>
      </c>
      <c r="B56" s="81" t="s">
        <v>99</v>
      </c>
      <c r="C56" s="82" t="s">
        <v>11</v>
      </c>
      <c r="D56" s="83" t="s">
        <v>33</v>
      </c>
      <c r="E56" s="84">
        <f t="shared" si="2"/>
        <v>0</v>
      </c>
      <c r="F56" s="128"/>
      <c r="G56" s="129"/>
      <c r="H56" s="84">
        <f t="shared" si="3"/>
        <v>0</v>
      </c>
      <c r="I56" s="85"/>
      <c r="J56" s="85"/>
      <c r="K56" s="84">
        <f t="shared" si="9"/>
        <v>0</v>
      </c>
      <c r="L56" s="86">
        <f t="shared" si="9"/>
        <v>0</v>
      </c>
      <c r="M56" s="87">
        <f t="shared" si="9"/>
        <v>0</v>
      </c>
      <c r="N56" s="84">
        <f t="shared" si="4"/>
        <v>0</v>
      </c>
      <c r="O56" s="85"/>
      <c r="P56" s="88"/>
    </row>
    <row r="57" spans="1:10" s="6" customFormat="1" ht="18.75" customHeight="1">
      <c r="A57" s="89" t="s">
        <v>100</v>
      </c>
      <c r="B57" s="89"/>
      <c r="C57" s="89"/>
      <c r="D57" s="89"/>
      <c r="E57" s="89"/>
      <c r="F57" s="89"/>
      <c r="G57" s="89"/>
      <c r="H57" s="89"/>
      <c r="I57" s="89"/>
      <c r="J57" s="89"/>
    </row>
    <row r="58" spans="1:10" s="14" customFormat="1" ht="12.75">
      <c r="A58" s="90" t="s">
        <v>2</v>
      </c>
      <c r="B58" s="91" t="s">
        <v>3</v>
      </c>
      <c r="C58" s="92" t="s">
        <v>4</v>
      </c>
      <c r="D58" s="93" t="s">
        <v>5</v>
      </c>
      <c r="E58" s="94" t="s">
        <v>6</v>
      </c>
      <c r="F58" s="95" t="s">
        <v>7</v>
      </c>
      <c r="G58" s="95" t="s">
        <v>8</v>
      </c>
      <c r="H58" s="96" t="s">
        <v>9</v>
      </c>
      <c r="I58" s="97"/>
      <c r="J58" s="97"/>
    </row>
    <row r="59" spans="1:8" ht="12.75">
      <c r="A59" s="98" t="s">
        <v>101</v>
      </c>
      <c r="B59" s="16">
        <v>50</v>
      </c>
      <c r="C59" s="99" t="s">
        <v>11</v>
      </c>
      <c r="D59" s="100" t="s">
        <v>33</v>
      </c>
      <c r="E59" s="101"/>
      <c r="F59" s="102"/>
      <c r="G59" s="103">
        <f>F59</f>
        <v>0</v>
      </c>
      <c r="H59" s="104"/>
    </row>
    <row r="60" spans="1:8" ht="12.75">
      <c r="A60" s="98" t="s">
        <v>102</v>
      </c>
      <c r="B60" s="105" t="s">
        <v>103</v>
      </c>
      <c r="C60" s="99" t="s">
        <v>11</v>
      </c>
      <c r="D60" s="100" t="s">
        <v>33</v>
      </c>
      <c r="E60" s="19"/>
      <c r="F60" s="106"/>
      <c r="G60" s="21">
        <f aca="true" t="shared" si="10" ref="G60:G70">H60-F60</f>
        <v>0</v>
      </c>
      <c r="H60" s="107"/>
    </row>
    <row r="61" spans="1:8" ht="12.75">
      <c r="A61" s="98" t="s">
        <v>104</v>
      </c>
      <c r="B61" s="105" t="s">
        <v>105</v>
      </c>
      <c r="C61" s="99" t="s">
        <v>11</v>
      </c>
      <c r="D61" s="100" t="s">
        <v>33</v>
      </c>
      <c r="E61" s="19"/>
      <c r="F61" s="106"/>
      <c r="G61" s="21">
        <f t="shared" si="10"/>
        <v>0</v>
      </c>
      <c r="H61" s="107"/>
    </row>
    <row r="62" spans="1:8" ht="12.75">
      <c r="A62" s="98" t="s">
        <v>106</v>
      </c>
      <c r="B62" s="105" t="s">
        <v>107</v>
      </c>
      <c r="C62" s="99" t="s">
        <v>11</v>
      </c>
      <c r="D62" s="100" t="s">
        <v>33</v>
      </c>
      <c r="E62" s="19"/>
      <c r="F62" s="106"/>
      <c r="G62" s="21">
        <f t="shared" si="10"/>
        <v>0</v>
      </c>
      <c r="H62" s="107"/>
    </row>
    <row r="63" spans="1:8" ht="15.75" customHeight="1">
      <c r="A63" s="98" t="s">
        <v>108</v>
      </c>
      <c r="B63" s="105" t="s">
        <v>109</v>
      </c>
      <c r="C63" s="99" t="s">
        <v>11</v>
      </c>
      <c r="D63" s="100" t="s">
        <v>33</v>
      </c>
      <c r="E63" s="19"/>
      <c r="F63" s="106"/>
      <c r="G63" s="21">
        <f t="shared" si="10"/>
        <v>0</v>
      </c>
      <c r="H63" s="107"/>
    </row>
    <row r="64" spans="1:8" ht="12.75">
      <c r="A64" s="98" t="s">
        <v>110</v>
      </c>
      <c r="B64" s="105" t="s">
        <v>111</v>
      </c>
      <c r="C64" s="99" t="s">
        <v>11</v>
      </c>
      <c r="D64" s="100" t="s">
        <v>33</v>
      </c>
      <c r="E64" s="19"/>
      <c r="F64" s="106"/>
      <c r="G64" s="21">
        <f t="shared" si="10"/>
        <v>0</v>
      </c>
      <c r="H64" s="107"/>
    </row>
    <row r="65" spans="1:8" ht="12.75">
      <c r="A65" s="98" t="s">
        <v>112</v>
      </c>
      <c r="B65" s="105" t="s">
        <v>113</v>
      </c>
      <c r="C65" s="99" t="s">
        <v>11</v>
      </c>
      <c r="D65" s="100" t="s">
        <v>33</v>
      </c>
      <c r="E65" s="19"/>
      <c r="F65" s="106"/>
      <c r="G65" s="21">
        <f t="shared" si="10"/>
        <v>0</v>
      </c>
      <c r="H65" s="107"/>
    </row>
    <row r="66" spans="1:8" ht="12.75">
      <c r="A66" s="98" t="s">
        <v>114</v>
      </c>
      <c r="B66" s="105" t="s">
        <v>115</v>
      </c>
      <c r="C66" s="99" t="s">
        <v>11</v>
      </c>
      <c r="D66" s="100" t="s">
        <v>33</v>
      </c>
      <c r="E66" s="19"/>
      <c r="F66" s="106"/>
      <c r="G66" s="21">
        <f t="shared" si="10"/>
        <v>0</v>
      </c>
      <c r="H66" s="107"/>
    </row>
    <row r="67" spans="1:8" ht="12.75">
      <c r="A67" s="98" t="s">
        <v>116</v>
      </c>
      <c r="B67" s="105" t="s">
        <v>117</v>
      </c>
      <c r="C67" s="99" t="s">
        <v>79</v>
      </c>
      <c r="D67" s="100" t="s">
        <v>80</v>
      </c>
      <c r="E67" s="19"/>
      <c r="F67" s="106"/>
      <c r="G67" s="21">
        <f t="shared" si="10"/>
        <v>0</v>
      </c>
      <c r="H67" s="107"/>
    </row>
    <row r="68" spans="1:8" ht="12.75">
      <c r="A68" s="98" t="s">
        <v>118</v>
      </c>
      <c r="B68" s="105" t="s">
        <v>119</v>
      </c>
      <c r="C68" s="99" t="s">
        <v>11</v>
      </c>
      <c r="D68" s="100" t="s">
        <v>33</v>
      </c>
      <c r="E68" s="108"/>
      <c r="F68" s="106"/>
      <c r="G68" s="21">
        <f>H68</f>
        <v>0</v>
      </c>
      <c r="H68" s="107"/>
    </row>
    <row r="69" spans="1:8" ht="12.75">
      <c r="A69" s="98" t="s">
        <v>120</v>
      </c>
      <c r="B69" s="105" t="s">
        <v>121</v>
      </c>
      <c r="C69" s="99" t="s">
        <v>11</v>
      </c>
      <c r="D69" s="100" t="s">
        <v>33</v>
      </c>
      <c r="E69" s="108"/>
      <c r="F69" s="106"/>
      <c r="G69" s="21">
        <f>H69</f>
        <v>0</v>
      </c>
      <c r="H69" s="107"/>
    </row>
    <row r="70" spans="1:8" ht="12.75">
      <c r="A70" s="98" t="s">
        <v>122</v>
      </c>
      <c r="B70" s="105" t="s">
        <v>123</v>
      </c>
      <c r="C70" s="99" t="s">
        <v>79</v>
      </c>
      <c r="D70" s="100" t="s">
        <v>80</v>
      </c>
      <c r="E70" s="108"/>
      <c r="F70" s="106"/>
      <c r="G70" s="21">
        <f t="shared" si="10"/>
        <v>0</v>
      </c>
      <c r="H70" s="107"/>
    </row>
    <row r="71" spans="1:8" ht="12.75">
      <c r="A71" s="98" t="s">
        <v>124</v>
      </c>
      <c r="B71" s="109" t="s">
        <v>125</v>
      </c>
      <c r="C71" s="110" t="s">
        <v>11</v>
      </c>
      <c r="D71" s="111" t="s">
        <v>33</v>
      </c>
      <c r="E71" s="27">
        <f>E72+E73+E74+E75</f>
        <v>0</v>
      </c>
      <c r="F71" s="28">
        <f>F72+F73+F74+F75</f>
        <v>0</v>
      </c>
      <c r="G71" s="28">
        <f>G72+G73+G74+G75</f>
        <v>0</v>
      </c>
      <c r="H71" s="29">
        <f>H72+H73+H74+H75</f>
        <v>0</v>
      </c>
    </row>
    <row r="72" spans="1:8" ht="12.75">
      <c r="A72" s="98" t="s">
        <v>126</v>
      </c>
      <c r="B72" s="105" t="s">
        <v>127</v>
      </c>
      <c r="C72" s="99" t="s">
        <v>11</v>
      </c>
      <c r="D72" s="100" t="s">
        <v>33</v>
      </c>
      <c r="E72" s="19"/>
      <c r="F72" s="106"/>
      <c r="G72" s="21">
        <f>H72-F72</f>
        <v>0</v>
      </c>
      <c r="H72" s="107"/>
    </row>
    <row r="73" spans="1:8" ht="12.75">
      <c r="A73" s="98" t="s">
        <v>128</v>
      </c>
      <c r="B73" s="105" t="s">
        <v>129</v>
      </c>
      <c r="C73" s="99" t="s">
        <v>11</v>
      </c>
      <c r="D73" s="100" t="s">
        <v>33</v>
      </c>
      <c r="E73" s="19"/>
      <c r="F73" s="106"/>
      <c r="G73" s="21">
        <f>H73-F73</f>
        <v>0</v>
      </c>
      <c r="H73" s="107"/>
    </row>
    <row r="74" spans="1:8" ht="12.75">
      <c r="A74" s="98" t="s">
        <v>130</v>
      </c>
      <c r="B74" s="105" t="s">
        <v>131</v>
      </c>
      <c r="C74" s="99" t="s">
        <v>11</v>
      </c>
      <c r="D74" s="100" t="s">
        <v>33</v>
      </c>
      <c r="E74" s="19"/>
      <c r="F74" s="106"/>
      <c r="G74" s="21">
        <f>H74-F74</f>
        <v>0</v>
      </c>
      <c r="H74" s="107"/>
    </row>
    <row r="75" spans="1:8" ht="12.75">
      <c r="A75" s="112" t="s">
        <v>132</v>
      </c>
      <c r="B75" s="113" t="s">
        <v>133</v>
      </c>
      <c r="C75" s="114" t="s">
        <v>11</v>
      </c>
      <c r="D75" s="115" t="s">
        <v>33</v>
      </c>
      <c r="E75" s="116"/>
      <c r="F75" s="117"/>
      <c r="G75" s="34">
        <f>H75-F75</f>
        <v>0</v>
      </c>
      <c r="H75" s="118"/>
    </row>
    <row r="77" spans="1:8" s="121" customFormat="1" ht="15" customHeight="1">
      <c r="A77" s="119" t="s">
        <v>138</v>
      </c>
      <c r="B77" s="119"/>
      <c r="C77" s="120" t="s">
        <v>135</v>
      </c>
      <c r="D77" s="120"/>
      <c r="E77" s="119"/>
      <c r="F77" s="119"/>
      <c r="G77" s="120" t="s">
        <v>139</v>
      </c>
      <c r="H77" s="120"/>
    </row>
    <row r="78" spans="1:8" ht="12.75">
      <c r="A78" s="122"/>
      <c r="B78" s="122"/>
      <c r="C78" s="122"/>
      <c r="D78" s="122"/>
      <c r="E78" s="122"/>
      <c r="F78" s="122"/>
      <c r="G78" s="122"/>
      <c r="H78" s="122"/>
    </row>
    <row r="79" spans="1:8" ht="12.75">
      <c r="A79" s="122"/>
      <c r="B79" s="122"/>
      <c r="C79" s="122"/>
      <c r="D79" s="122"/>
      <c r="E79" s="122"/>
      <c r="F79" s="122"/>
      <c r="G79" s="122"/>
      <c r="H79" s="122"/>
    </row>
  </sheetData>
  <sheetProtection password="C7F5" sheet="1"/>
  <mergeCells count="22">
    <mergeCell ref="A1:H1"/>
    <mergeCell ref="A2:H2"/>
    <mergeCell ref="A19:P19"/>
    <mergeCell ref="A20:A22"/>
    <mergeCell ref="B20:B22"/>
    <mergeCell ref="C20:C22"/>
    <mergeCell ref="D20:D22"/>
    <mergeCell ref="E20:G20"/>
    <mergeCell ref="H20:J20"/>
    <mergeCell ref="K20:M20"/>
    <mergeCell ref="N20:P20"/>
    <mergeCell ref="E21:E22"/>
    <mergeCell ref="F21:G21"/>
    <mergeCell ref="H21:H22"/>
    <mergeCell ref="I21:J21"/>
    <mergeCell ref="K21:K22"/>
    <mergeCell ref="L21:M21"/>
    <mergeCell ref="N21:N22"/>
    <mergeCell ref="O21:P21"/>
    <mergeCell ref="A57:J57"/>
    <mergeCell ref="C77:D77"/>
    <mergeCell ref="G77:H77"/>
  </mergeCells>
  <printOptions/>
  <pageMargins left="0.39375" right="0.39375" top="0.7875" bottom="0.7875" header="0.5118055555555555" footer="0.5118055555555555"/>
  <pageSetup horizontalDpi="300" verticalDpi="300" orientation="landscape" paperSize="9" scale="57"/>
</worksheet>
</file>

<file path=xl/worksheets/sheet30.xml><?xml version="1.0" encoding="utf-8"?>
<worksheet xmlns="http://schemas.openxmlformats.org/spreadsheetml/2006/main" xmlns:r="http://schemas.openxmlformats.org/officeDocument/2006/relationships">
  <sheetPr>
    <tabColor indexed="9"/>
  </sheetPr>
  <dimension ref="A1:CB28"/>
  <sheetViews>
    <sheetView zoomScale="105" zoomScaleNormal="105" workbookViewId="0" topLeftCell="A1">
      <selection activeCell="CR7" sqref="CR7"/>
    </sheetView>
  </sheetViews>
  <sheetFormatPr defaultColWidth="1.00390625" defaultRowHeight="12.75"/>
  <cols>
    <col min="1" max="79" width="1.37890625" style="343" customWidth="1"/>
    <col min="80" max="80" width="28.375" style="343" customWidth="1"/>
    <col min="81" max="16384" width="1.37890625" style="343" customWidth="1"/>
  </cols>
  <sheetData>
    <row r="1" spans="1:80" s="439" customFormat="1" ht="12.75" customHeight="1">
      <c r="A1" s="438">
        <v>1</v>
      </c>
      <c r="B1" s="438"/>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6">
        <v>2</v>
      </c>
      <c r="BI1" s="436"/>
      <c r="BJ1" s="436"/>
      <c r="BK1" s="436"/>
      <c r="BL1" s="436"/>
      <c r="BM1" s="436"/>
      <c r="BN1" s="436">
        <v>3</v>
      </c>
      <c r="BO1" s="436"/>
      <c r="BP1" s="436"/>
      <c r="BQ1" s="436"/>
      <c r="BR1" s="436"/>
      <c r="BS1" s="436"/>
      <c r="BT1" s="436"/>
      <c r="BU1" s="437">
        <v>4</v>
      </c>
      <c r="BV1" s="437"/>
      <c r="BW1" s="437"/>
      <c r="BX1" s="437"/>
      <c r="BY1" s="437"/>
      <c r="BZ1" s="437"/>
      <c r="CA1" s="437"/>
      <c r="CB1" s="438">
        <v>5</v>
      </c>
    </row>
    <row r="2" spans="1:80" s="439" customFormat="1" ht="26.25" customHeight="1">
      <c r="A2" s="484" t="s">
        <v>167</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c r="AN2" s="484"/>
      <c r="AO2" s="484"/>
      <c r="AP2" s="484"/>
      <c r="AQ2" s="484"/>
      <c r="AR2" s="484"/>
      <c r="AS2" s="484"/>
      <c r="AT2" s="484"/>
      <c r="AU2" s="484"/>
      <c r="AV2" s="484"/>
      <c r="AW2" s="484"/>
      <c r="AX2" s="484"/>
      <c r="AY2" s="484"/>
      <c r="AZ2" s="484"/>
      <c r="BA2" s="484"/>
      <c r="BB2" s="484"/>
      <c r="BC2" s="484"/>
      <c r="BD2" s="484"/>
      <c r="BE2" s="484"/>
      <c r="BF2" s="484"/>
      <c r="BG2" s="484"/>
      <c r="BH2" s="58" t="s">
        <v>103</v>
      </c>
      <c r="BI2" s="58"/>
      <c r="BJ2" s="58"/>
      <c r="BK2" s="58"/>
      <c r="BL2" s="58"/>
      <c r="BM2" s="58"/>
      <c r="BN2" s="58" t="s">
        <v>11</v>
      </c>
      <c r="BO2" s="58"/>
      <c r="BP2" s="58"/>
      <c r="BQ2" s="58"/>
      <c r="BR2" s="58"/>
      <c r="BS2" s="58"/>
      <c r="BT2" s="58"/>
      <c r="BU2" s="58" t="s">
        <v>33</v>
      </c>
      <c r="BV2" s="58"/>
      <c r="BW2" s="58"/>
      <c r="BX2" s="58"/>
      <c r="BY2" s="58"/>
      <c r="BZ2" s="58"/>
      <c r="CA2" s="58"/>
      <c r="CB2" s="137"/>
    </row>
    <row r="3" spans="1:80" s="439" customFormat="1" ht="18.75" customHeight="1">
      <c r="A3" s="458" t="s">
        <v>104</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8"/>
      <c r="AZ3" s="458"/>
      <c r="BA3" s="458"/>
      <c r="BB3" s="458"/>
      <c r="BC3" s="458"/>
      <c r="BD3" s="458"/>
      <c r="BE3" s="458"/>
      <c r="BF3" s="458"/>
      <c r="BG3" s="458"/>
      <c r="BH3" s="455" t="s">
        <v>105</v>
      </c>
      <c r="BI3" s="455"/>
      <c r="BJ3" s="455"/>
      <c r="BK3" s="455"/>
      <c r="BL3" s="455"/>
      <c r="BM3" s="455"/>
      <c r="BN3" s="454" t="s">
        <v>11</v>
      </c>
      <c r="BO3" s="454"/>
      <c r="BP3" s="454"/>
      <c r="BQ3" s="454"/>
      <c r="BR3" s="454"/>
      <c r="BS3" s="454"/>
      <c r="BT3" s="454"/>
      <c r="BU3" s="455" t="s">
        <v>33</v>
      </c>
      <c r="BV3" s="455"/>
      <c r="BW3" s="455"/>
      <c r="BX3" s="455"/>
      <c r="BY3" s="455"/>
      <c r="BZ3" s="455"/>
      <c r="CA3" s="455"/>
      <c r="CB3" s="136"/>
    </row>
    <row r="4" spans="1:80" s="439" customFormat="1" ht="44.25" customHeight="1">
      <c r="A4" s="445" t="s">
        <v>394</v>
      </c>
      <c r="B4" s="445"/>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c r="AL4" s="445"/>
      <c r="AM4" s="445"/>
      <c r="AN4" s="445"/>
      <c r="AO4" s="445"/>
      <c r="AP4" s="445"/>
      <c r="AQ4" s="445"/>
      <c r="AR4" s="445"/>
      <c r="AS4" s="445"/>
      <c r="AT4" s="445"/>
      <c r="AU4" s="445"/>
      <c r="AV4" s="445"/>
      <c r="AW4" s="445"/>
      <c r="AX4" s="445"/>
      <c r="AY4" s="445"/>
      <c r="AZ4" s="445"/>
      <c r="BA4" s="445"/>
      <c r="BB4" s="445"/>
      <c r="BC4" s="445"/>
      <c r="BD4" s="445"/>
      <c r="BE4" s="445"/>
      <c r="BF4" s="445"/>
      <c r="BG4" s="445"/>
      <c r="BH4" s="58" t="s">
        <v>107</v>
      </c>
      <c r="BI4" s="58"/>
      <c r="BJ4" s="58"/>
      <c r="BK4" s="58"/>
      <c r="BL4" s="58"/>
      <c r="BM4" s="58"/>
      <c r="BN4" s="58" t="s">
        <v>11</v>
      </c>
      <c r="BO4" s="58"/>
      <c r="BP4" s="58"/>
      <c r="BQ4" s="58"/>
      <c r="BR4" s="58"/>
      <c r="BS4" s="58"/>
      <c r="BT4" s="58"/>
      <c r="BU4" s="58" t="s">
        <v>33</v>
      </c>
      <c r="BV4" s="58"/>
      <c r="BW4" s="58"/>
      <c r="BX4" s="58"/>
      <c r="BY4" s="58"/>
      <c r="BZ4" s="58"/>
      <c r="CA4" s="58"/>
      <c r="CB4" s="137"/>
    </row>
    <row r="5" spans="1:80" s="439" customFormat="1" ht="28.5" customHeight="1">
      <c r="A5" s="445" t="s">
        <v>395</v>
      </c>
      <c r="B5" s="445"/>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c r="AM5" s="445"/>
      <c r="AN5" s="445"/>
      <c r="AO5" s="445"/>
      <c r="AP5" s="445"/>
      <c r="AQ5" s="445"/>
      <c r="AR5" s="445"/>
      <c r="AS5" s="445"/>
      <c r="AT5" s="445"/>
      <c r="AU5" s="445"/>
      <c r="AV5" s="445"/>
      <c r="AW5" s="445"/>
      <c r="AX5" s="445"/>
      <c r="AY5" s="445"/>
      <c r="AZ5" s="445"/>
      <c r="BA5" s="445"/>
      <c r="BB5" s="445"/>
      <c r="BC5" s="445"/>
      <c r="BD5" s="445"/>
      <c r="BE5" s="445"/>
      <c r="BF5" s="445"/>
      <c r="BG5" s="445"/>
      <c r="BH5" s="446" t="s">
        <v>109</v>
      </c>
      <c r="BI5" s="446"/>
      <c r="BJ5" s="446"/>
      <c r="BK5" s="446"/>
      <c r="BL5" s="446"/>
      <c r="BM5" s="446"/>
      <c r="BN5" s="446" t="s">
        <v>11</v>
      </c>
      <c r="BO5" s="446"/>
      <c r="BP5" s="446"/>
      <c r="BQ5" s="446"/>
      <c r="BR5" s="446"/>
      <c r="BS5" s="446"/>
      <c r="BT5" s="446"/>
      <c r="BU5" s="446" t="s">
        <v>33</v>
      </c>
      <c r="BV5" s="446"/>
      <c r="BW5" s="446"/>
      <c r="BX5" s="446"/>
      <c r="BY5" s="446"/>
      <c r="BZ5" s="446"/>
      <c r="CA5" s="446"/>
      <c r="CB5" s="137"/>
    </row>
    <row r="6" spans="1:80" s="439" customFormat="1" ht="15" customHeight="1">
      <c r="A6" s="448" t="s">
        <v>110</v>
      </c>
      <c r="B6" s="448"/>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448"/>
      <c r="BB6" s="448"/>
      <c r="BC6" s="448"/>
      <c r="BD6" s="448"/>
      <c r="BE6" s="448"/>
      <c r="BF6" s="448"/>
      <c r="BG6" s="448"/>
      <c r="BH6" s="44" t="s">
        <v>111</v>
      </c>
      <c r="BI6" s="44"/>
      <c r="BJ6" s="44"/>
      <c r="BK6" s="44"/>
      <c r="BL6" s="44"/>
      <c r="BM6" s="44"/>
      <c r="BN6" s="58" t="s">
        <v>11</v>
      </c>
      <c r="BO6" s="58"/>
      <c r="BP6" s="58"/>
      <c r="BQ6" s="58"/>
      <c r="BR6" s="58"/>
      <c r="BS6" s="58"/>
      <c r="BT6" s="58"/>
      <c r="BU6" s="450" t="s">
        <v>33</v>
      </c>
      <c r="BV6" s="450"/>
      <c r="BW6" s="450"/>
      <c r="BX6" s="450"/>
      <c r="BY6" s="450"/>
      <c r="BZ6" s="450"/>
      <c r="CA6" s="450"/>
      <c r="CB6" s="136"/>
    </row>
    <row r="7" spans="1:80" s="439" customFormat="1" ht="15" customHeight="1">
      <c r="A7" s="458" t="s">
        <v>112</v>
      </c>
      <c r="B7" s="458"/>
      <c r="C7" s="458"/>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458"/>
      <c r="AU7" s="458"/>
      <c r="AV7" s="458"/>
      <c r="AW7" s="458"/>
      <c r="AX7" s="458"/>
      <c r="AY7" s="458"/>
      <c r="AZ7" s="458"/>
      <c r="BA7" s="458"/>
      <c r="BB7" s="458"/>
      <c r="BC7" s="458"/>
      <c r="BD7" s="458"/>
      <c r="BE7" s="458"/>
      <c r="BF7" s="458"/>
      <c r="BG7" s="458"/>
      <c r="BH7" s="44" t="s">
        <v>113</v>
      </c>
      <c r="BI7" s="44"/>
      <c r="BJ7" s="44"/>
      <c r="BK7" s="44"/>
      <c r="BL7" s="44"/>
      <c r="BM7" s="44"/>
      <c r="BN7" s="58" t="s">
        <v>11</v>
      </c>
      <c r="BO7" s="58"/>
      <c r="BP7" s="58"/>
      <c r="BQ7" s="58"/>
      <c r="BR7" s="58"/>
      <c r="BS7" s="58"/>
      <c r="BT7" s="58"/>
      <c r="BU7" s="456" t="s">
        <v>33</v>
      </c>
      <c r="BV7" s="456"/>
      <c r="BW7" s="456"/>
      <c r="BX7" s="456"/>
      <c r="BY7" s="456"/>
      <c r="BZ7" s="456"/>
      <c r="CA7" s="456"/>
      <c r="CB7" s="136"/>
    </row>
    <row r="8" spans="1:80" s="439" customFormat="1" ht="15" customHeight="1">
      <c r="A8" s="458" t="s">
        <v>114</v>
      </c>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c r="AT8" s="458"/>
      <c r="AU8" s="458"/>
      <c r="AV8" s="458"/>
      <c r="AW8" s="458"/>
      <c r="AX8" s="458"/>
      <c r="AY8" s="458"/>
      <c r="AZ8" s="458"/>
      <c r="BA8" s="458"/>
      <c r="BB8" s="458"/>
      <c r="BC8" s="458"/>
      <c r="BD8" s="458"/>
      <c r="BE8" s="458"/>
      <c r="BF8" s="458"/>
      <c r="BG8" s="458"/>
      <c r="BH8" s="44" t="s">
        <v>115</v>
      </c>
      <c r="BI8" s="44"/>
      <c r="BJ8" s="44"/>
      <c r="BK8" s="44"/>
      <c r="BL8" s="44"/>
      <c r="BM8" s="44"/>
      <c r="BN8" s="58" t="s">
        <v>11</v>
      </c>
      <c r="BO8" s="58"/>
      <c r="BP8" s="58"/>
      <c r="BQ8" s="58"/>
      <c r="BR8" s="58"/>
      <c r="BS8" s="58"/>
      <c r="BT8" s="58"/>
      <c r="BU8" s="456" t="s">
        <v>33</v>
      </c>
      <c r="BV8" s="456"/>
      <c r="BW8" s="456"/>
      <c r="BX8" s="456"/>
      <c r="BY8" s="456"/>
      <c r="BZ8" s="456"/>
      <c r="CA8" s="456"/>
      <c r="CB8" s="136"/>
    </row>
    <row r="9" spans="1:80" s="439" customFormat="1" ht="30" customHeight="1">
      <c r="A9" s="445" t="s">
        <v>169</v>
      </c>
      <c r="B9" s="445"/>
      <c r="C9" s="445"/>
      <c r="D9" s="445"/>
      <c r="E9" s="445"/>
      <c r="F9" s="445"/>
      <c r="G9" s="445"/>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5"/>
      <c r="AL9" s="445"/>
      <c r="AM9" s="445"/>
      <c r="AN9" s="445"/>
      <c r="AO9" s="445"/>
      <c r="AP9" s="445"/>
      <c r="AQ9" s="445"/>
      <c r="AR9" s="445"/>
      <c r="AS9" s="445"/>
      <c r="AT9" s="445"/>
      <c r="AU9" s="445"/>
      <c r="AV9" s="445"/>
      <c r="AW9" s="445"/>
      <c r="AX9" s="445"/>
      <c r="AY9" s="445"/>
      <c r="AZ9" s="445"/>
      <c r="BA9" s="445"/>
      <c r="BB9" s="445"/>
      <c r="BC9" s="445"/>
      <c r="BD9" s="445"/>
      <c r="BE9" s="445"/>
      <c r="BF9" s="445"/>
      <c r="BG9" s="445"/>
      <c r="BH9" s="58" t="s">
        <v>117</v>
      </c>
      <c r="BI9" s="58"/>
      <c r="BJ9" s="58"/>
      <c r="BK9" s="58"/>
      <c r="BL9" s="58"/>
      <c r="BM9" s="58"/>
      <c r="BN9" s="58" t="s">
        <v>79</v>
      </c>
      <c r="BO9" s="58"/>
      <c r="BP9" s="58"/>
      <c r="BQ9" s="58"/>
      <c r="BR9" s="58"/>
      <c r="BS9" s="58"/>
      <c r="BT9" s="58"/>
      <c r="BU9" s="58" t="s">
        <v>80</v>
      </c>
      <c r="BV9" s="58"/>
      <c r="BW9" s="58"/>
      <c r="BX9" s="58"/>
      <c r="BY9" s="58"/>
      <c r="BZ9" s="58"/>
      <c r="CA9" s="58"/>
      <c r="CB9" s="137"/>
    </row>
    <row r="10" spans="1:80" s="439" customFormat="1" ht="27.75" customHeight="1">
      <c r="A10" s="445" t="s">
        <v>396</v>
      </c>
      <c r="B10" s="445"/>
      <c r="C10" s="445"/>
      <c r="D10" s="445"/>
      <c r="E10" s="445"/>
      <c r="F10" s="445"/>
      <c r="G10" s="445"/>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5"/>
      <c r="AN10" s="445"/>
      <c r="AO10" s="445"/>
      <c r="AP10" s="445"/>
      <c r="AQ10" s="445"/>
      <c r="AR10" s="445"/>
      <c r="AS10" s="445"/>
      <c r="AT10" s="445"/>
      <c r="AU10" s="445"/>
      <c r="AV10" s="445"/>
      <c r="AW10" s="445"/>
      <c r="AX10" s="445"/>
      <c r="AY10" s="445"/>
      <c r="AZ10" s="445"/>
      <c r="BA10" s="445"/>
      <c r="BB10" s="445"/>
      <c r="BC10" s="445"/>
      <c r="BD10" s="445"/>
      <c r="BE10" s="445"/>
      <c r="BF10" s="445"/>
      <c r="BG10" s="445"/>
      <c r="BH10" s="446" t="s">
        <v>119</v>
      </c>
      <c r="BI10" s="446"/>
      <c r="BJ10" s="446"/>
      <c r="BK10" s="446"/>
      <c r="BL10" s="446"/>
      <c r="BM10" s="446"/>
      <c r="BN10" s="58" t="s">
        <v>11</v>
      </c>
      <c r="BO10" s="58"/>
      <c r="BP10" s="58"/>
      <c r="BQ10" s="58"/>
      <c r="BR10" s="58"/>
      <c r="BS10" s="58"/>
      <c r="BT10" s="58"/>
      <c r="BU10" s="446" t="s">
        <v>33</v>
      </c>
      <c r="BV10" s="446"/>
      <c r="BW10" s="446"/>
      <c r="BX10" s="446"/>
      <c r="BY10" s="446"/>
      <c r="BZ10" s="446"/>
      <c r="CA10" s="446"/>
      <c r="CB10" s="137"/>
    </row>
    <row r="11" spans="1:80" s="439" customFormat="1" ht="15" customHeight="1">
      <c r="A11" s="458" t="s">
        <v>120</v>
      </c>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8"/>
      <c r="AY11" s="458"/>
      <c r="AZ11" s="458"/>
      <c r="BA11" s="458"/>
      <c r="BB11" s="458"/>
      <c r="BC11" s="458"/>
      <c r="BD11" s="458"/>
      <c r="BE11" s="458"/>
      <c r="BF11" s="458"/>
      <c r="BG11" s="458"/>
      <c r="BH11" s="58" t="s">
        <v>121</v>
      </c>
      <c r="BI11" s="58"/>
      <c r="BJ11" s="58"/>
      <c r="BK11" s="58"/>
      <c r="BL11" s="58"/>
      <c r="BM11" s="58"/>
      <c r="BN11" s="58" t="s">
        <v>11</v>
      </c>
      <c r="BO11" s="58"/>
      <c r="BP11" s="58"/>
      <c r="BQ11" s="58"/>
      <c r="BR11" s="58"/>
      <c r="BS11" s="58"/>
      <c r="BT11" s="58"/>
      <c r="BU11" s="58" t="s">
        <v>33</v>
      </c>
      <c r="BV11" s="58"/>
      <c r="BW11" s="58"/>
      <c r="BX11" s="58"/>
      <c r="BY11" s="58"/>
      <c r="BZ11" s="58"/>
      <c r="CA11" s="58"/>
      <c r="CB11" s="136"/>
    </row>
    <row r="12" spans="1:80" s="439" customFormat="1" ht="26.25" customHeight="1">
      <c r="A12" s="457" t="s">
        <v>170</v>
      </c>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7"/>
      <c r="AW12" s="457"/>
      <c r="AX12" s="457"/>
      <c r="AY12" s="457"/>
      <c r="AZ12" s="457"/>
      <c r="BA12" s="457"/>
      <c r="BB12" s="457"/>
      <c r="BC12" s="457"/>
      <c r="BD12" s="457"/>
      <c r="BE12" s="457"/>
      <c r="BF12" s="457"/>
      <c r="BG12" s="457"/>
      <c r="BH12" s="58" t="s">
        <v>123</v>
      </c>
      <c r="BI12" s="58"/>
      <c r="BJ12" s="58"/>
      <c r="BK12" s="58"/>
      <c r="BL12" s="58"/>
      <c r="BM12" s="58"/>
      <c r="BN12" s="58" t="s">
        <v>79</v>
      </c>
      <c r="BO12" s="58"/>
      <c r="BP12" s="58"/>
      <c r="BQ12" s="58"/>
      <c r="BR12" s="58"/>
      <c r="BS12" s="58"/>
      <c r="BT12" s="58"/>
      <c r="BU12" s="58" t="s">
        <v>80</v>
      </c>
      <c r="BV12" s="58"/>
      <c r="BW12" s="58"/>
      <c r="BX12" s="58"/>
      <c r="BY12" s="58"/>
      <c r="BZ12" s="58"/>
      <c r="CA12" s="58"/>
      <c r="CB12" s="137"/>
    </row>
    <row r="13" spans="1:80" s="439" customFormat="1" ht="69" customHeight="1">
      <c r="A13" s="484" t="s">
        <v>397</v>
      </c>
      <c r="B13" s="484"/>
      <c r="C13" s="484"/>
      <c r="D13" s="484"/>
      <c r="E13" s="484"/>
      <c r="F13" s="484"/>
      <c r="G13" s="484"/>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4"/>
      <c r="AG13" s="484"/>
      <c r="AH13" s="484"/>
      <c r="AI13" s="484"/>
      <c r="AJ13" s="484"/>
      <c r="AK13" s="484"/>
      <c r="AL13" s="484"/>
      <c r="AM13" s="484"/>
      <c r="AN13" s="484"/>
      <c r="AO13" s="484"/>
      <c r="AP13" s="484"/>
      <c r="AQ13" s="484"/>
      <c r="AR13" s="484"/>
      <c r="AS13" s="484"/>
      <c r="AT13" s="484"/>
      <c r="AU13" s="484"/>
      <c r="AV13" s="484"/>
      <c r="AW13" s="484"/>
      <c r="AX13" s="484"/>
      <c r="AY13" s="484"/>
      <c r="AZ13" s="484"/>
      <c r="BA13" s="484"/>
      <c r="BB13" s="484"/>
      <c r="BC13" s="484"/>
      <c r="BD13" s="484"/>
      <c r="BE13" s="484"/>
      <c r="BF13" s="484"/>
      <c r="BG13" s="484"/>
      <c r="BH13" s="58" t="s">
        <v>125</v>
      </c>
      <c r="BI13" s="58"/>
      <c r="BJ13" s="58"/>
      <c r="BK13" s="58"/>
      <c r="BL13" s="58"/>
      <c r="BM13" s="58"/>
      <c r="BN13" s="58" t="s">
        <v>11</v>
      </c>
      <c r="BO13" s="58"/>
      <c r="BP13" s="58"/>
      <c r="BQ13" s="58"/>
      <c r="BR13" s="58"/>
      <c r="BS13" s="58"/>
      <c r="BT13" s="58"/>
      <c r="BU13" s="58" t="s">
        <v>33</v>
      </c>
      <c r="BV13" s="58"/>
      <c r="BW13" s="58"/>
      <c r="BX13" s="58"/>
      <c r="BY13" s="58"/>
      <c r="BZ13" s="58"/>
      <c r="CA13" s="58"/>
      <c r="CB13" s="137"/>
    </row>
    <row r="14" spans="1:80" s="439" customFormat="1" ht="15" customHeight="1">
      <c r="A14" s="448" t="s">
        <v>126</v>
      </c>
      <c r="B14" s="448"/>
      <c r="C14" s="448"/>
      <c r="D14" s="448"/>
      <c r="E14" s="448"/>
      <c r="F14" s="448"/>
      <c r="G14" s="448"/>
      <c r="H14" s="448"/>
      <c r="I14" s="448"/>
      <c r="J14" s="448"/>
      <c r="K14" s="448"/>
      <c r="L14" s="448"/>
      <c r="M14" s="448"/>
      <c r="N14" s="448"/>
      <c r="O14" s="448"/>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8"/>
      <c r="AM14" s="448"/>
      <c r="AN14" s="448"/>
      <c r="AO14" s="448"/>
      <c r="AP14" s="448"/>
      <c r="AQ14" s="448"/>
      <c r="AR14" s="448"/>
      <c r="AS14" s="448"/>
      <c r="AT14" s="448"/>
      <c r="AU14" s="448"/>
      <c r="AV14" s="448"/>
      <c r="AW14" s="448"/>
      <c r="AX14" s="448"/>
      <c r="AY14" s="448"/>
      <c r="AZ14" s="448"/>
      <c r="BA14" s="448"/>
      <c r="BB14" s="448"/>
      <c r="BC14" s="448"/>
      <c r="BD14" s="448"/>
      <c r="BE14" s="448"/>
      <c r="BF14" s="448"/>
      <c r="BG14" s="448"/>
      <c r="BH14" s="455" t="s">
        <v>127</v>
      </c>
      <c r="BI14" s="455"/>
      <c r="BJ14" s="455"/>
      <c r="BK14" s="455"/>
      <c r="BL14" s="455"/>
      <c r="BM14" s="455"/>
      <c r="BN14" s="58" t="s">
        <v>11</v>
      </c>
      <c r="BO14" s="58"/>
      <c r="BP14" s="58"/>
      <c r="BQ14" s="58"/>
      <c r="BR14" s="58"/>
      <c r="BS14" s="58"/>
      <c r="BT14" s="58"/>
      <c r="BU14" s="455" t="s">
        <v>33</v>
      </c>
      <c r="BV14" s="455"/>
      <c r="BW14" s="455"/>
      <c r="BX14" s="455"/>
      <c r="BY14" s="455"/>
      <c r="BZ14" s="455"/>
      <c r="CA14" s="455"/>
      <c r="CB14" s="136"/>
    </row>
    <row r="15" spans="1:80" s="439" customFormat="1" ht="15" customHeight="1">
      <c r="A15" s="448" t="s">
        <v>128</v>
      </c>
      <c r="B15" s="448"/>
      <c r="C15" s="448"/>
      <c r="D15" s="448"/>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8"/>
      <c r="AY15" s="448"/>
      <c r="AZ15" s="448"/>
      <c r="BA15" s="448"/>
      <c r="BB15" s="448"/>
      <c r="BC15" s="448"/>
      <c r="BD15" s="448"/>
      <c r="BE15" s="448"/>
      <c r="BF15" s="448"/>
      <c r="BG15" s="448"/>
      <c r="BH15" s="44" t="s">
        <v>129</v>
      </c>
      <c r="BI15" s="44"/>
      <c r="BJ15" s="44"/>
      <c r="BK15" s="44"/>
      <c r="BL15" s="44"/>
      <c r="BM15" s="44"/>
      <c r="BN15" s="58" t="s">
        <v>11</v>
      </c>
      <c r="BO15" s="58"/>
      <c r="BP15" s="58"/>
      <c r="BQ15" s="58"/>
      <c r="BR15" s="58"/>
      <c r="BS15" s="58"/>
      <c r="BT15" s="58"/>
      <c r="BU15" s="456" t="s">
        <v>33</v>
      </c>
      <c r="BV15" s="456"/>
      <c r="BW15" s="456"/>
      <c r="BX15" s="456"/>
      <c r="BY15" s="456"/>
      <c r="BZ15" s="456"/>
      <c r="CA15" s="456"/>
      <c r="CB15" s="136"/>
    </row>
    <row r="16" spans="1:80" s="439" customFormat="1" ht="27.75" customHeight="1">
      <c r="A16" s="485" t="s">
        <v>172</v>
      </c>
      <c r="B16" s="485"/>
      <c r="C16" s="485"/>
      <c r="D16" s="485"/>
      <c r="E16" s="485"/>
      <c r="F16" s="485"/>
      <c r="G16" s="485"/>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5"/>
      <c r="AF16" s="485"/>
      <c r="AG16" s="485"/>
      <c r="AH16" s="485"/>
      <c r="AI16" s="485"/>
      <c r="AJ16" s="485"/>
      <c r="AK16" s="485"/>
      <c r="AL16" s="485"/>
      <c r="AM16" s="485"/>
      <c r="AN16" s="485"/>
      <c r="AO16" s="485"/>
      <c r="AP16" s="485"/>
      <c r="AQ16" s="485"/>
      <c r="AR16" s="485"/>
      <c r="AS16" s="485"/>
      <c r="AT16" s="485"/>
      <c r="AU16" s="485"/>
      <c r="AV16" s="485"/>
      <c r="AW16" s="485"/>
      <c r="AX16" s="485"/>
      <c r="AY16" s="485"/>
      <c r="AZ16" s="485"/>
      <c r="BA16" s="485"/>
      <c r="BB16" s="485"/>
      <c r="BC16" s="485"/>
      <c r="BD16" s="485"/>
      <c r="BE16" s="485"/>
      <c r="BF16" s="485"/>
      <c r="BG16" s="485"/>
      <c r="BH16" s="58" t="s">
        <v>131</v>
      </c>
      <c r="BI16" s="58"/>
      <c r="BJ16" s="58"/>
      <c r="BK16" s="58"/>
      <c r="BL16" s="58"/>
      <c r="BM16" s="58"/>
      <c r="BN16" s="58" t="s">
        <v>11</v>
      </c>
      <c r="BO16" s="58"/>
      <c r="BP16" s="58"/>
      <c r="BQ16" s="58"/>
      <c r="BR16" s="58"/>
      <c r="BS16" s="58"/>
      <c r="BT16" s="58"/>
      <c r="BU16" s="58" t="s">
        <v>33</v>
      </c>
      <c r="BV16" s="58"/>
      <c r="BW16" s="58"/>
      <c r="BX16" s="58"/>
      <c r="BY16" s="58"/>
      <c r="BZ16" s="58"/>
      <c r="CA16" s="58"/>
      <c r="CB16" s="137"/>
    </row>
    <row r="17" spans="1:80" s="439" customFormat="1" ht="15" customHeight="1">
      <c r="A17" s="481" t="s">
        <v>132</v>
      </c>
      <c r="B17" s="481"/>
      <c r="C17" s="481"/>
      <c r="D17" s="481"/>
      <c r="E17" s="481"/>
      <c r="F17" s="481"/>
      <c r="G17" s="481"/>
      <c r="H17" s="481"/>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1"/>
      <c r="AF17" s="481"/>
      <c r="AG17" s="481"/>
      <c r="AH17" s="481"/>
      <c r="AI17" s="481"/>
      <c r="AJ17" s="481"/>
      <c r="AK17" s="481"/>
      <c r="AL17" s="481"/>
      <c r="AM17" s="481"/>
      <c r="AN17" s="481"/>
      <c r="AO17" s="481"/>
      <c r="AP17" s="481"/>
      <c r="AQ17" s="481"/>
      <c r="AR17" s="481"/>
      <c r="AS17" s="481"/>
      <c r="AT17" s="481"/>
      <c r="AU17" s="481"/>
      <c r="AV17" s="481"/>
      <c r="AW17" s="481"/>
      <c r="AX17" s="481"/>
      <c r="AY17" s="481"/>
      <c r="AZ17" s="481"/>
      <c r="BA17" s="481"/>
      <c r="BB17" s="481"/>
      <c r="BC17" s="481"/>
      <c r="BD17" s="481"/>
      <c r="BE17" s="481"/>
      <c r="BF17" s="481"/>
      <c r="BG17" s="481"/>
      <c r="BH17" s="460" t="s">
        <v>133</v>
      </c>
      <c r="BI17" s="460"/>
      <c r="BJ17" s="460"/>
      <c r="BK17" s="460"/>
      <c r="BL17" s="460"/>
      <c r="BM17" s="460"/>
      <c r="BN17" s="454" t="s">
        <v>11</v>
      </c>
      <c r="BO17" s="454"/>
      <c r="BP17" s="454"/>
      <c r="BQ17" s="454"/>
      <c r="BR17" s="454"/>
      <c r="BS17" s="454"/>
      <c r="BT17" s="454"/>
      <c r="BU17" s="461" t="s">
        <v>33</v>
      </c>
      <c r="BV17" s="461"/>
      <c r="BW17" s="461"/>
      <c r="BX17" s="461"/>
      <c r="BY17" s="461"/>
      <c r="BZ17" s="461"/>
      <c r="CA17" s="461"/>
      <c r="CB17" s="136"/>
    </row>
    <row r="20" spans="1:64" ht="12.75" customHeight="1">
      <c r="A20" s="439" t="s">
        <v>398</v>
      </c>
      <c r="T20" s="486"/>
      <c r="U20" s="486"/>
      <c r="V20" s="486"/>
      <c r="W20" s="486"/>
      <c r="X20" s="486"/>
      <c r="Y20" s="486"/>
      <c r="Z20" s="486"/>
      <c r="AA20" s="486"/>
      <c r="AB20" s="486"/>
      <c r="AC20" s="486"/>
      <c r="AD20" s="486"/>
      <c r="AE20" s="486"/>
      <c r="AF20" s="486"/>
      <c r="AG20" s="486"/>
      <c r="AH20" s="486"/>
      <c r="AI20" s="486"/>
      <c r="AJ20" s="486"/>
      <c r="AK20" s="486"/>
      <c r="AL20" s="486"/>
      <c r="AM20" s="486"/>
      <c r="AN20" s="486"/>
      <c r="AO20" s="486"/>
      <c r="AP20" s="486"/>
      <c r="AQ20" s="486"/>
      <c r="AR20" s="486"/>
      <c r="AS20" s="486"/>
      <c r="AT20" s="486"/>
      <c r="AU20" s="486"/>
      <c r="AV20" s="486"/>
      <c r="AW20" s="486"/>
      <c r="BA20" s="461"/>
      <c r="BB20" s="461"/>
      <c r="BC20" s="461"/>
      <c r="BD20" s="461"/>
      <c r="BE20" s="461"/>
      <c r="BF20" s="461"/>
      <c r="BG20" s="461"/>
      <c r="BH20" s="461"/>
      <c r="BI20" s="461"/>
      <c r="BJ20" s="461"/>
      <c r="BK20" s="461"/>
      <c r="BL20" s="461"/>
    </row>
    <row r="21" spans="20:64" s="487" customFormat="1" ht="10.5" customHeight="1">
      <c r="T21" s="487" t="s">
        <v>399</v>
      </c>
      <c r="BA21" s="488" t="s">
        <v>135</v>
      </c>
      <c r="BB21" s="488"/>
      <c r="BC21" s="488"/>
      <c r="BD21" s="488"/>
      <c r="BE21" s="488"/>
      <c r="BF21" s="488"/>
      <c r="BG21" s="488"/>
      <c r="BH21" s="488"/>
      <c r="BI21" s="488"/>
      <c r="BJ21" s="488"/>
      <c r="BK21" s="488"/>
      <c r="BL21" s="488"/>
    </row>
    <row r="22" spans="1:19" s="380" customFormat="1" ht="12.75">
      <c r="A22" s="489" t="s">
        <v>400</v>
      </c>
      <c r="B22" s="482"/>
      <c r="C22" s="482"/>
      <c r="D22" s="482"/>
      <c r="E22" s="482"/>
      <c r="F22" s="482"/>
      <c r="G22" s="482"/>
      <c r="H22" s="482"/>
      <c r="I22" s="482"/>
      <c r="J22" s="482"/>
      <c r="K22" s="482"/>
      <c r="L22" s="482"/>
      <c r="M22" s="482"/>
      <c r="N22" s="482"/>
      <c r="O22" s="482"/>
      <c r="P22" s="482"/>
      <c r="Q22" s="482"/>
      <c r="R22" s="482"/>
      <c r="S22" s="482"/>
    </row>
    <row r="23" spans="1:19" s="380" customFormat="1" ht="12.75">
      <c r="A23" s="489" t="s">
        <v>401</v>
      </c>
      <c r="B23" s="482"/>
      <c r="C23" s="482"/>
      <c r="D23" s="482"/>
      <c r="E23" s="482"/>
      <c r="F23" s="482"/>
      <c r="G23" s="482"/>
      <c r="H23" s="482"/>
      <c r="I23" s="482"/>
      <c r="J23" s="482"/>
      <c r="K23" s="482"/>
      <c r="L23" s="482"/>
      <c r="M23" s="482"/>
      <c r="N23" s="482"/>
      <c r="O23" s="482"/>
      <c r="P23" s="482"/>
      <c r="Q23" s="482"/>
      <c r="R23" s="482"/>
      <c r="S23" s="482"/>
    </row>
    <row r="24" spans="1:80" s="380" customFormat="1" ht="12.75" customHeight="1">
      <c r="A24" s="489" t="s">
        <v>402</v>
      </c>
      <c r="B24" s="490"/>
      <c r="C24" s="490"/>
      <c r="D24" s="490"/>
      <c r="E24" s="490"/>
      <c r="F24" s="490"/>
      <c r="G24" s="490"/>
      <c r="H24" s="490"/>
      <c r="I24" s="490"/>
      <c r="J24" s="490"/>
      <c r="K24" s="490"/>
      <c r="L24" s="490"/>
      <c r="M24" s="490"/>
      <c r="N24" s="490"/>
      <c r="O24" s="490"/>
      <c r="P24" s="490"/>
      <c r="Q24" s="490"/>
      <c r="R24" s="490"/>
      <c r="S24" s="490"/>
      <c r="T24" s="491"/>
      <c r="U24" s="491"/>
      <c r="V24" s="491"/>
      <c r="W24" s="491"/>
      <c r="X24" s="491"/>
      <c r="Y24" s="491"/>
      <c r="Z24" s="491"/>
      <c r="AA24" s="491"/>
      <c r="AB24" s="491"/>
      <c r="AC24" s="491"/>
      <c r="AD24" s="491"/>
      <c r="AE24" s="491"/>
      <c r="AF24" s="491"/>
      <c r="AG24" s="491"/>
      <c r="AH24" s="491"/>
      <c r="AI24" s="491"/>
      <c r="AJ24" s="491"/>
      <c r="AK24" s="491"/>
      <c r="AO24" s="491"/>
      <c r="AP24" s="491"/>
      <c r="AQ24" s="491"/>
      <c r="AR24" s="491"/>
      <c r="AS24" s="491"/>
      <c r="AT24" s="491"/>
      <c r="AU24" s="491"/>
      <c r="AV24" s="491"/>
      <c r="AW24" s="491"/>
      <c r="AX24" s="491"/>
      <c r="AY24" s="491"/>
      <c r="AZ24" s="491"/>
      <c r="BA24" s="491"/>
      <c r="BB24" s="491"/>
      <c r="BC24" s="491"/>
      <c r="BD24" s="491"/>
      <c r="BE24" s="491"/>
      <c r="BF24" s="491"/>
      <c r="BG24" s="491"/>
      <c r="BH24" s="491"/>
      <c r="BI24" s="491"/>
      <c r="BJ24" s="491"/>
      <c r="BK24" s="491"/>
      <c r="BL24" s="491"/>
      <c r="BM24" s="491"/>
      <c r="BN24" s="491"/>
      <c r="BO24" s="491"/>
      <c r="BP24" s="491"/>
      <c r="BQ24" s="491"/>
      <c r="BR24" s="491"/>
      <c r="BV24" s="492"/>
      <c r="BW24" s="492"/>
      <c r="BX24" s="492"/>
      <c r="BY24" s="492"/>
      <c r="BZ24" s="492"/>
      <c r="CA24" s="492"/>
      <c r="CB24" s="492"/>
    </row>
    <row r="25" spans="1:80" s="487" customFormat="1" ht="10.5" customHeight="1">
      <c r="A25" s="493"/>
      <c r="B25" s="493"/>
      <c r="C25" s="493"/>
      <c r="D25" s="493"/>
      <c r="E25" s="493"/>
      <c r="F25" s="493"/>
      <c r="G25" s="493"/>
      <c r="H25" s="493"/>
      <c r="I25" s="493"/>
      <c r="J25" s="493"/>
      <c r="K25" s="493"/>
      <c r="L25" s="493"/>
      <c r="M25" s="493"/>
      <c r="N25" s="493"/>
      <c r="O25" s="493"/>
      <c r="P25" s="493"/>
      <c r="Q25" s="493"/>
      <c r="R25" s="493"/>
      <c r="S25" s="493"/>
      <c r="T25" s="494" t="s">
        <v>403</v>
      </c>
      <c r="U25" s="494"/>
      <c r="V25" s="494"/>
      <c r="W25" s="494"/>
      <c r="X25" s="494"/>
      <c r="Y25" s="494"/>
      <c r="Z25" s="494"/>
      <c r="AA25" s="494"/>
      <c r="AB25" s="494"/>
      <c r="AC25" s="494"/>
      <c r="AD25" s="494"/>
      <c r="AE25" s="494"/>
      <c r="AF25" s="494"/>
      <c r="AG25" s="494"/>
      <c r="AH25" s="494"/>
      <c r="AI25" s="494"/>
      <c r="AJ25" s="494"/>
      <c r="AK25" s="494"/>
      <c r="AO25" s="487" t="s">
        <v>399</v>
      </c>
      <c r="BV25" s="494" t="s">
        <v>135</v>
      </c>
      <c r="BW25" s="494"/>
      <c r="BX25" s="494"/>
      <c r="BY25" s="494"/>
      <c r="BZ25" s="494"/>
      <c r="CA25" s="494"/>
      <c r="CB25" s="494"/>
    </row>
    <row r="26" spans="1:73" s="380" customFormat="1" ht="5.25" customHeight="1">
      <c r="A26" s="495"/>
      <c r="B26" s="495"/>
      <c r="C26" s="495"/>
      <c r="D26" s="495"/>
      <c r="E26" s="495"/>
      <c r="F26" s="495"/>
      <c r="G26" s="495"/>
      <c r="H26" s="495"/>
      <c r="I26" s="495"/>
      <c r="J26" s="495"/>
      <c r="K26" s="495"/>
      <c r="L26" s="495"/>
      <c r="M26" s="495"/>
      <c r="N26" s="495"/>
      <c r="O26" s="495"/>
      <c r="P26" s="495"/>
      <c r="Q26" s="495"/>
      <c r="R26" s="495"/>
      <c r="S26" s="495"/>
      <c r="T26" s="496"/>
      <c r="U26" s="496"/>
      <c r="V26" s="496"/>
      <c r="W26" s="496"/>
      <c r="X26" s="496"/>
      <c r="Y26" s="496"/>
      <c r="Z26" s="496"/>
      <c r="AA26" s="496"/>
      <c r="AB26" s="496"/>
      <c r="AC26" s="496"/>
      <c r="AD26" s="496"/>
      <c r="AE26" s="496"/>
      <c r="AF26" s="496"/>
      <c r="AG26" s="496"/>
      <c r="AH26" s="496"/>
      <c r="AI26" s="496"/>
      <c r="AJ26" s="496"/>
      <c r="AK26" s="496"/>
      <c r="AL26" s="496"/>
      <c r="AM26" s="496"/>
      <c r="AN26" s="496"/>
      <c r="AO26" s="496"/>
      <c r="AP26" s="496"/>
      <c r="AQ26" s="496"/>
      <c r="AR26" s="496"/>
      <c r="AS26" s="496"/>
      <c r="AT26" s="496"/>
      <c r="AU26" s="496"/>
      <c r="AV26" s="496"/>
      <c r="AW26" s="496"/>
      <c r="AX26" s="496"/>
      <c r="AY26" s="496"/>
      <c r="AZ26" s="496"/>
      <c r="BA26" s="496"/>
      <c r="BB26" s="496"/>
      <c r="BC26" s="496"/>
      <c r="BD26" s="496"/>
      <c r="BE26" s="496"/>
      <c r="BF26" s="496"/>
      <c r="BG26" s="496"/>
      <c r="BH26" s="496"/>
      <c r="BI26" s="496"/>
      <c r="BJ26" s="496"/>
      <c r="BK26" s="496"/>
      <c r="BL26" s="496"/>
      <c r="BM26" s="496"/>
      <c r="BN26" s="496"/>
      <c r="BO26" s="496"/>
      <c r="BP26" s="496"/>
      <c r="BQ26" s="496"/>
      <c r="BR26" s="496"/>
      <c r="BS26" s="496"/>
      <c r="BT26" s="496"/>
      <c r="BU26" s="496"/>
    </row>
    <row r="27" spans="1:60" ht="12.75" customHeight="1">
      <c r="A27" s="497"/>
      <c r="B27" s="497"/>
      <c r="C27" s="497"/>
      <c r="D27" s="497"/>
      <c r="E27" s="497"/>
      <c r="F27" s="497"/>
      <c r="G27" s="497"/>
      <c r="H27" s="497"/>
      <c r="I27" s="497"/>
      <c r="J27" s="497"/>
      <c r="K27" s="497"/>
      <c r="L27" s="497"/>
      <c r="M27" s="497"/>
      <c r="N27" s="497"/>
      <c r="O27" s="497"/>
      <c r="P27" s="497"/>
      <c r="Q27" s="497"/>
      <c r="R27" s="497"/>
      <c r="S27" s="497"/>
      <c r="T27" s="486"/>
      <c r="U27" s="486"/>
      <c r="V27" s="486"/>
      <c r="W27" s="486"/>
      <c r="X27" s="486"/>
      <c r="Y27" s="486"/>
      <c r="Z27" s="486"/>
      <c r="AA27" s="486"/>
      <c r="AB27" s="486"/>
      <c r="AC27" s="486"/>
      <c r="AD27" s="486"/>
      <c r="AE27" s="486"/>
      <c r="AF27" s="486"/>
      <c r="AG27" s="486"/>
      <c r="AH27" s="486"/>
      <c r="AI27" s="486"/>
      <c r="AJ27" s="486"/>
      <c r="AK27" s="486"/>
      <c r="AO27" s="498" t="s">
        <v>404</v>
      </c>
      <c r="AP27" s="486"/>
      <c r="AQ27" s="486"/>
      <c r="AR27" s="439" t="s">
        <v>405</v>
      </c>
      <c r="AS27" s="486"/>
      <c r="AT27" s="486"/>
      <c r="AU27" s="486"/>
      <c r="AV27" s="486"/>
      <c r="AW27" s="486"/>
      <c r="AX27" s="486"/>
      <c r="AY27" s="486"/>
      <c r="AZ27" s="486"/>
      <c r="BA27" s="486"/>
      <c r="BB27" s="486"/>
      <c r="BC27" s="486"/>
      <c r="BE27" s="499" t="s">
        <v>42</v>
      </c>
      <c r="BF27" s="500"/>
      <c r="BG27" s="500"/>
      <c r="BH27" s="439" t="s">
        <v>406</v>
      </c>
    </row>
    <row r="28" spans="1:41" s="487" customFormat="1" ht="10.5" customHeight="1">
      <c r="A28" s="493"/>
      <c r="B28" s="493"/>
      <c r="C28" s="493"/>
      <c r="D28" s="493"/>
      <c r="E28" s="493"/>
      <c r="F28" s="493"/>
      <c r="G28" s="493"/>
      <c r="H28" s="493"/>
      <c r="I28" s="493"/>
      <c r="J28" s="493"/>
      <c r="K28" s="493"/>
      <c r="L28" s="493"/>
      <c r="M28" s="493"/>
      <c r="N28" s="493"/>
      <c r="O28" s="493"/>
      <c r="P28" s="493"/>
      <c r="Q28" s="493"/>
      <c r="R28" s="493"/>
      <c r="S28" s="493"/>
      <c r="T28" s="494" t="s">
        <v>407</v>
      </c>
      <c r="U28" s="494"/>
      <c r="V28" s="494"/>
      <c r="W28" s="494"/>
      <c r="X28" s="494"/>
      <c r="Y28" s="494"/>
      <c r="Z28" s="494"/>
      <c r="AA28" s="494"/>
      <c r="AB28" s="494"/>
      <c r="AC28" s="494"/>
      <c r="AD28" s="494"/>
      <c r="AE28" s="494"/>
      <c r="AF28" s="494"/>
      <c r="AG28" s="494"/>
      <c r="AH28" s="494"/>
      <c r="AI28" s="494"/>
      <c r="AJ28" s="494"/>
      <c r="AK28" s="494"/>
      <c r="AO28" s="487" t="s">
        <v>408</v>
      </c>
    </row>
  </sheetData>
  <sheetProtection password="C763" sheet="1" objects="1" scenarios="1"/>
  <mergeCells count="84">
    <mergeCell ref="A1:BG1"/>
    <mergeCell ref="BH1:BM1"/>
    <mergeCell ref="BN1:BT1"/>
    <mergeCell ref="BU1:CA1"/>
    <mergeCell ref="A2:BG2"/>
    <mergeCell ref="BH2:BM2"/>
    <mergeCell ref="BN2:BT2"/>
    <mergeCell ref="BU2:CA2"/>
    <mergeCell ref="A3:BG3"/>
    <mergeCell ref="BH3:BM3"/>
    <mergeCell ref="BN3:BT3"/>
    <mergeCell ref="BU3:CA3"/>
    <mergeCell ref="A4:BG4"/>
    <mergeCell ref="BH4:BM4"/>
    <mergeCell ref="BN4:BT4"/>
    <mergeCell ref="BU4:CA4"/>
    <mergeCell ref="A5:BG5"/>
    <mergeCell ref="BH5:BM5"/>
    <mergeCell ref="BN5:BT5"/>
    <mergeCell ref="BU5:CA5"/>
    <mergeCell ref="A6:BG6"/>
    <mergeCell ref="BH6:BM6"/>
    <mergeCell ref="BN6:BT6"/>
    <mergeCell ref="BU6:CA6"/>
    <mergeCell ref="A7:BG7"/>
    <mergeCell ref="BH7:BM7"/>
    <mergeCell ref="BN7:BT7"/>
    <mergeCell ref="BU7:CA7"/>
    <mergeCell ref="A8:BG8"/>
    <mergeCell ref="BH8:BM8"/>
    <mergeCell ref="BN8:BT8"/>
    <mergeCell ref="BU8:CA8"/>
    <mergeCell ref="A9:BG9"/>
    <mergeCell ref="BH9:BM9"/>
    <mergeCell ref="BN9:BT9"/>
    <mergeCell ref="BU9:CA9"/>
    <mergeCell ref="A10:BG10"/>
    <mergeCell ref="BH10:BM10"/>
    <mergeCell ref="BN10:BT10"/>
    <mergeCell ref="BU10:CA10"/>
    <mergeCell ref="A11:BG11"/>
    <mergeCell ref="BH11:BM11"/>
    <mergeCell ref="BN11:BT11"/>
    <mergeCell ref="BU11:CA11"/>
    <mergeCell ref="A12:BG12"/>
    <mergeCell ref="BH12:BM12"/>
    <mergeCell ref="BN12:BT12"/>
    <mergeCell ref="BU12:CA12"/>
    <mergeCell ref="A13:BG13"/>
    <mergeCell ref="BH13:BM13"/>
    <mergeCell ref="BN13:BT13"/>
    <mergeCell ref="BU13:CA13"/>
    <mergeCell ref="A14:BG14"/>
    <mergeCell ref="BH14:BM14"/>
    <mergeCell ref="BN14:BT14"/>
    <mergeCell ref="BU14:CA14"/>
    <mergeCell ref="A15:BG15"/>
    <mergeCell ref="BH15:BM15"/>
    <mergeCell ref="BN15:BT15"/>
    <mergeCell ref="BU15:CA15"/>
    <mergeCell ref="A16:BG16"/>
    <mergeCell ref="BH16:BM16"/>
    <mergeCell ref="BN16:BT16"/>
    <mergeCell ref="BU16:CA16"/>
    <mergeCell ref="A17:BG17"/>
    <mergeCell ref="BH17:BM17"/>
    <mergeCell ref="BN17:BT17"/>
    <mergeCell ref="BU17:CA17"/>
    <mergeCell ref="T20:AW20"/>
    <mergeCell ref="BA20:BL20"/>
    <mergeCell ref="T21:AW21"/>
    <mergeCell ref="BA21:BL21"/>
    <mergeCell ref="T24:AK24"/>
    <mergeCell ref="AO24:BR24"/>
    <mergeCell ref="BV24:CB24"/>
    <mergeCell ref="T25:AK25"/>
    <mergeCell ref="AO25:BR25"/>
    <mergeCell ref="BV25:CB25"/>
    <mergeCell ref="T27:AK27"/>
    <mergeCell ref="AP27:AQ27"/>
    <mergeCell ref="AS27:BC27"/>
    <mergeCell ref="BF27:BG27"/>
    <mergeCell ref="T28:AK28"/>
    <mergeCell ref="AO28:BJ28"/>
  </mergeCells>
  <printOptions/>
  <pageMargins left="0.39375" right="0.39375" top="0.7875" bottom="0.39375" header="0.27569444444444446" footer="0.5118055555555555"/>
  <pageSetup horizontalDpi="300" verticalDpi="300" orientation="landscape" paperSize="9"/>
  <headerFooter alignWithMargins="0">
    <oddHeader>&amp;L&amp;"Arial,Обычный"&amp;6Подготовлено с использованием системы ГАРАНТ</oddHeader>
  </headerFooter>
</worksheet>
</file>

<file path=xl/worksheets/sheet31.xml><?xml version="1.0" encoding="utf-8"?>
<worksheet xmlns="http://schemas.openxmlformats.org/spreadsheetml/2006/main" xmlns:r="http://schemas.openxmlformats.org/officeDocument/2006/relationships">
  <sheetPr>
    <tabColor indexed="9"/>
  </sheetPr>
  <dimension ref="A4:I30"/>
  <sheetViews>
    <sheetView zoomScale="105" zoomScaleNormal="105" workbookViewId="0" topLeftCell="A25">
      <selection activeCell="G28" sqref="G28"/>
    </sheetView>
  </sheetViews>
  <sheetFormatPr defaultColWidth="9.00390625" defaultRowHeight="12.75"/>
  <cols>
    <col min="1" max="1" width="38.125" style="0" customWidth="1"/>
    <col min="2" max="2" width="9.125" style="501" customWidth="1"/>
    <col min="3" max="3" width="12.375" style="501" customWidth="1"/>
    <col min="4" max="4" width="12.00390625" style="501" customWidth="1"/>
    <col min="6" max="7" width="9.125" style="502" customWidth="1"/>
  </cols>
  <sheetData>
    <row r="4" spans="1:4" ht="12.75">
      <c r="A4" s="503"/>
      <c r="B4" s="323" t="s">
        <v>409</v>
      </c>
      <c r="C4" s="323" t="s">
        <v>410</v>
      </c>
      <c r="D4" s="323" t="s">
        <v>411</v>
      </c>
    </row>
    <row r="5" spans="1:7" ht="35.25" customHeight="1">
      <c r="A5" s="504" t="s">
        <v>412</v>
      </c>
      <c r="B5" s="505">
        <v>52</v>
      </c>
      <c r="C5" s="505">
        <v>3</v>
      </c>
      <c r="D5" s="505">
        <v>8</v>
      </c>
      <c r="F5" s="506"/>
      <c r="G5" s="506"/>
    </row>
    <row r="6" spans="1:7" ht="34.5" customHeight="1">
      <c r="A6" s="507" t="s">
        <v>413</v>
      </c>
      <c r="B6" s="508" t="s">
        <v>414</v>
      </c>
      <c r="C6" s="505">
        <v>3</v>
      </c>
      <c r="D6" s="505">
        <v>7</v>
      </c>
      <c r="F6" s="506"/>
      <c r="G6" s="506"/>
    </row>
    <row r="7" spans="1:7" ht="53.25" customHeight="1">
      <c r="A7" s="507" t="s">
        <v>415</v>
      </c>
      <c r="B7" s="505">
        <v>54</v>
      </c>
      <c r="C7" s="505">
        <v>0</v>
      </c>
      <c r="D7" s="505">
        <v>0</v>
      </c>
      <c r="F7" s="506"/>
      <c r="G7" s="506"/>
    </row>
    <row r="8" spans="1:7" ht="93.75" customHeight="1">
      <c r="A8" s="507" t="s">
        <v>416</v>
      </c>
      <c r="B8" s="505">
        <v>55</v>
      </c>
      <c r="C8" s="505">
        <v>0</v>
      </c>
      <c r="D8" s="505">
        <v>0</v>
      </c>
      <c r="F8" s="506"/>
      <c r="G8" s="506"/>
    </row>
    <row r="9" spans="1:7" ht="25.5" customHeight="1">
      <c r="A9" s="507" t="s">
        <v>417</v>
      </c>
      <c r="B9" s="505">
        <v>1</v>
      </c>
      <c r="C9" s="505">
        <v>3</v>
      </c>
      <c r="D9" s="505">
        <v>8</v>
      </c>
      <c r="F9" s="506"/>
      <c r="G9" s="506"/>
    </row>
    <row r="10" spans="1:7" ht="12.75">
      <c r="A10" s="507" t="s">
        <v>418</v>
      </c>
      <c r="B10" s="505">
        <v>45</v>
      </c>
      <c r="C10" s="505">
        <v>0</v>
      </c>
      <c r="D10" s="505">
        <v>0</v>
      </c>
      <c r="F10" s="506"/>
      <c r="G10" s="506"/>
    </row>
    <row r="11" spans="1:7" ht="12.75">
      <c r="A11" s="507" t="s">
        <v>419</v>
      </c>
      <c r="B11" s="505">
        <v>49</v>
      </c>
      <c r="C11" s="505">
        <v>0</v>
      </c>
      <c r="D11" s="505">
        <v>0</v>
      </c>
      <c r="F11" s="506"/>
      <c r="G11" s="506"/>
    </row>
    <row r="12" spans="1:7" ht="97.5" customHeight="1">
      <c r="A12" s="507" t="s">
        <v>420</v>
      </c>
      <c r="B12" s="505">
        <v>50</v>
      </c>
      <c r="C12" s="505">
        <v>501</v>
      </c>
      <c r="D12" s="505">
        <v>501</v>
      </c>
      <c r="F12" s="506"/>
      <c r="G12" s="506"/>
    </row>
    <row r="13" spans="1:7" ht="81.75" customHeight="1">
      <c r="A13" s="326" t="s">
        <v>421</v>
      </c>
      <c r="B13" s="505">
        <v>51</v>
      </c>
      <c r="C13" s="505">
        <v>3</v>
      </c>
      <c r="D13" s="505">
        <v>7</v>
      </c>
      <c r="F13" s="506"/>
      <c r="G13" s="506"/>
    </row>
    <row r="14" spans="1:7" ht="12.75">
      <c r="A14" s="507" t="s">
        <v>422</v>
      </c>
      <c r="B14" s="505">
        <v>2</v>
      </c>
      <c r="C14" s="505">
        <v>0</v>
      </c>
      <c r="D14" s="505">
        <v>1</v>
      </c>
      <c r="F14" s="506"/>
      <c r="G14" s="506"/>
    </row>
    <row r="15" spans="1:7" ht="12.75">
      <c r="A15" s="326" t="s">
        <v>423</v>
      </c>
      <c r="B15" s="505">
        <v>20</v>
      </c>
      <c r="C15" s="505">
        <v>2</v>
      </c>
      <c r="D15" s="505">
        <v>3</v>
      </c>
      <c r="F15" s="506"/>
      <c r="G15" s="506"/>
    </row>
    <row r="16" spans="1:7" ht="12.75">
      <c r="A16" s="504" t="s">
        <v>424</v>
      </c>
      <c r="B16" s="509" t="s">
        <v>425</v>
      </c>
      <c r="C16" s="505">
        <v>0</v>
      </c>
      <c r="D16" s="505">
        <v>0</v>
      </c>
      <c r="F16" s="506"/>
      <c r="G16" s="506"/>
    </row>
    <row r="17" spans="1:7" ht="12.75">
      <c r="A17" s="326" t="s">
        <v>426</v>
      </c>
      <c r="B17" s="505">
        <v>5</v>
      </c>
      <c r="C17" s="505">
        <v>0</v>
      </c>
      <c r="D17" s="505">
        <v>0</v>
      </c>
      <c r="F17" s="506"/>
      <c r="G17" s="506"/>
    </row>
    <row r="18" spans="1:9" ht="12.75">
      <c r="A18" s="510" t="s">
        <v>427</v>
      </c>
      <c r="B18" s="505">
        <v>6</v>
      </c>
      <c r="C18" s="505">
        <v>0</v>
      </c>
      <c r="D18" s="505">
        <v>0</v>
      </c>
      <c r="F18" s="506"/>
      <c r="G18" s="506"/>
      <c r="I18" s="511"/>
    </row>
    <row r="19" spans="1:7" ht="12.75">
      <c r="A19" s="326" t="s">
        <v>428</v>
      </c>
      <c r="B19" s="505">
        <v>19</v>
      </c>
      <c r="C19" s="505">
        <v>2</v>
      </c>
      <c r="D19" s="505">
        <v>3</v>
      </c>
      <c r="F19" s="506"/>
      <c r="G19" s="506"/>
    </row>
    <row r="20" spans="1:7" ht="12.75">
      <c r="A20" s="326" t="s">
        <v>429</v>
      </c>
      <c r="B20" s="505">
        <v>24</v>
      </c>
      <c r="C20" s="505">
        <v>1</v>
      </c>
      <c r="D20" s="505">
        <v>1</v>
      </c>
      <c r="F20" s="506"/>
      <c r="G20" s="506"/>
    </row>
    <row r="21" spans="1:7" ht="12.75">
      <c r="A21" s="326" t="s">
        <v>430</v>
      </c>
      <c r="B21" s="505">
        <v>25</v>
      </c>
      <c r="C21" s="505">
        <v>1</v>
      </c>
      <c r="D21" s="505">
        <v>1</v>
      </c>
      <c r="F21" s="506"/>
      <c r="G21" s="506"/>
    </row>
    <row r="22" spans="1:7" ht="12.75">
      <c r="A22" s="326" t="s">
        <v>35</v>
      </c>
      <c r="B22" s="505">
        <v>17</v>
      </c>
      <c r="C22" s="505">
        <v>1</v>
      </c>
      <c r="D22" s="505">
        <v>2</v>
      </c>
      <c r="F22" s="506"/>
      <c r="G22" s="506"/>
    </row>
    <row r="23" spans="1:7" ht="12.75">
      <c r="A23" s="326" t="s">
        <v>37</v>
      </c>
      <c r="B23" s="505">
        <v>18</v>
      </c>
      <c r="C23" s="505">
        <v>1</v>
      </c>
      <c r="D23" s="505">
        <v>1</v>
      </c>
      <c r="F23" s="506"/>
      <c r="G23" s="506"/>
    </row>
    <row r="24" spans="1:7" ht="12.75">
      <c r="A24" s="304" t="s">
        <v>431</v>
      </c>
      <c r="B24" s="505">
        <v>62</v>
      </c>
      <c r="C24" s="505">
        <v>1</v>
      </c>
      <c r="D24" s="505">
        <v>1</v>
      </c>
      <c r="F24" s="506"/>
      <c r="G24" s="506"/>
    </row>
    <row r="25" spans="1:7" ht="12.75">
      <c r="A25" s="304" t="s">
        <v>255</v>
      </c>
      <c r="B25" s="505"/>
      <c r="C25" s="505"/>
      <c r="D25" s="505"/>
      <c r="F25" s="506"/>
      <c r="G25" s="506"/>
    </row>
    <row r="26" spans="1:7" ht="12.75">
      <c r="A26" s="512" t="s">
        <v>126</v>
      </c>
      <c r="B26" s="505">
        <v>63</v>
      </c>
      <c r="C26" s="505">
        <v>0</v>
      </c>
      <c r="D26" s="505">
        <v>0</v>
      </c>
      <c r="F26" s="506"/>
      <c r="G26" s="506"/>
    </row>
    <row r="27" spans="1:7" ht="12.75">
      <c r="A27" s="512" t="s">
        <v>128</v>
      </c>
      <c r="B27" s="505">
        <v>64</v>
      </c>
      <c r="C27" s="505">
        <v>0</v>
      </c>
      <c r="D27" s="505">
        <v>0</v>
      </c>
      <c r="F27" s="506"/>
      <c r="G27" s="506"/>
    </row>
    <row r="28" spans="1:7" ht="12.75">
      <c r="A28" s="512" t="s">
        <v>130</v>
      </c>
      <c r="B28" s="505">
        <v>65</v>
      </c>
      <c r="C28" s="505">
        <v>1</v>
      </c>
      <c r="D28" s="505">
        <v>1</v>
      </c>
      <c r="F28" s="506"/>
      <c r="G28" s="506"/>
    </row>
    <row r="29" spans="1:7" ht="12.75">
      <c r="A29" s="512" t="s">
        <v>132</v>
      </c>
      <c r="B29" s="505">
        <v>66</v>
      </c>
      <c r="C29" s="505">
        <v>0</v>
      </c>
      <c r="D29" s="505">
        <v>0</v>
      </c>
      <c r="F29" s="506"/>
      <c r="G29" s="506"/>
    </row>
    <row r="30" spans="1:7" ht="12.75">
      <c r="A30" s="326" t="s">
        <v>432</v>
      </c>
      <c r="B30" s="505">
        <v>23</v>
      </c>
      <c r="C30" s="505">
        <v>0</v>
      </c>
      <c r="D30" s="505">
        <v>0</v>
      </c>
      <c r="F30" s="506"/>
      <c r="G30" s="506"/>
    </row>
  </sheetData>
  <sheetProtection password="C763" sheet="1" objects="1" scenario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47"/>
  </sheetPr>
  <dimension ref="A1:BH80"/>
  <sheetViews>
    <sheetView zoomScale="105" zoomScaleNormal="105" workbookViewId="0" topLeftCell="A1">
      <selection activeCell="E4" sqref="E4"/>
    </sheetView>
  </sheetViews>
  <sheetFormatPr defaultColWidth="10.00390625" defaultRowHeight="12.75"/>
  <cols>
    <col min="1" max="1" width="86.375" style="1" customWidth="1"/>
    <col min="2" max="4" width="10.25390625" style="1" customWidth="1"/>
    <col min="5" max="5" width="10.375" style="1" customWidth="1"/>
    <col min="6" max="6" width="11.125" style="1" customWidth="1"/>
    <col min="7" max="7" width="11.875" style="1" customWidth="1"/>
    <col min="8" max="8" width="10.875" style="1" customWidth="1"/>
    <col min="9" max="9" width="11.625" style="1" customWidth="1"/>
    <col min="10" max="10" width="10.625" style="1" customWidth="1"/>
    <col min="11" max="16384" width="10.25390625" style="1" customWidth="1"/>
  </cols>
  <sheetData>
    <row r="1" spans="1:16" ht="53.25" customHeight="1">
      <c r="A1" s="2" t="s">
        <v>141</v>
      </c>
      <c r="B1" s="2"/>
      <c r="C1" s="2"/>
      <c r="D1" s="2"/>
      <c r="E1" s="2"/>
      <c r="F1" s="2"/>
      <c r="G1" s="2"/>
      <c r="H1" s="2"/>
      <c r="I1" s="3"/>
      <c r="J1" s="3"/>
      <c r="K1" s="3"/>
      <c r="L1" s="3"/>
      <c r="M1" s="3"/>
      <c r="N1" s="3"/>
      <c r="O1" s="3"/>
      <c r="P1" s="3"/>
    </row>
    <row r="2" spans="1:10" s="6" customFormat="1" ht="18.75" customHeight="1">
      <c r="A2" s="4" t="s">
        <v>1</v>
      </c>
      <c r="B2" s="4"/>
      <c r="C2" s="4"/>
      <c r="D2" s="4"/>
      <c r="E2" s="4"/>
      <c r="F2" s="4"/>
      <c r="G2" s="4"/>
      <c r="H2" s="4"/>
      <c r="I2" s="5"/>
      <c r="J2" s="5"/>
    </row>
    <row r="3" spans="1:8" s="14" customFormat="1" ht="12.75">
      <c r="A3" s="7" t="s">
        <v>2</v>
      </c>
      <c r="B3" s="8" t="s">
        <v>3</v>
      </c>
      <c r="C3" s="9" t="s">
        <v>4</v>
      </c>
      <c r="D3" s="10" t="s">
        <v>5</v>
      </c>
      <c r="E3" s="11" t="s">
        <v>6</v>
      </c>
      <c r="F3" s="12" t="s">
        <v>7</v>
      </c>
      <c r="G3" s="12" t="s">
        <v>8</v>
      </c>
      <c r="H3" s="13" t="s">
        <v>9</v>
      </c>
    </row>
    <row r="4" spans="1:8" ht="12.75">
      <c r="A4" s="15" t="s">
        <v>10</v>
      </c>
      <c r="B4" s="16">
        <v>1</v>
      </c>
      <c r="C4" s="17" t="s">
        <v>11</v>
      </c>
      <c r="D4" s="18">
        <v>642</v>
      </c>
      <c r="E4" s="19"/>
      <c r="F4" s="20"/>
      <c r="G4" s="21">
        <f aca="true" t="shared" si="0" ref="G4:G18">H4-F4</f>
        <v>0</v>
      </c>
      <c r="H4" s="22"/>
    </row>
    <row r="5" spans="1:8" ht="12.75">
      <c r="A5" s="23" t="s">
        <v>12</v>
      </c>
      <c r="B5" s="24">
        <f aca="true" t="shared" si="1" ref="B5:B18">B4+1</f>
        <v>2</v>
      </c>
      <c r="C5" s="25" t="s">
        <v>11</v>
      </c>
      <c r="D5" s="26">
        <v>642</v>
      </c>
      <c r="E5" s="27">
        <f>E6+E7+E12+E13+E14</f>
        <v>0</v>
      </c>
      <c r="F5" s="28">
        <f>F6+F7+F12+F13+F14</f>
        <v>0</v>
      </c>
      <c r="G5" s="28">
        <f t="shared" si="0"/>
        <v>0</v>
      </c>
      <c r="H5" s="29">
        <f>H6+H7+H12+H13+H14</f>
        <v>0</v>
      </c>
    </row>
    <row r="6" spans="1:8" ht="12.75">
      <c r="A6" s="15" t="s">
        <v>13</v>
      </c>
      <c r="B6" s="16">
        <f t="shared" si="1"/>
        <v>3</v>
      </c>
      <c r="C6" s="17" t="s">
        <v>11</v>
      </c>
      <c r="D6" s="18">
        <v>642</v>
      </c>
      <c r="E6" s="19"/>
      <c r="F6" s="20"/>
      <c r="G6" s="21">
        <f t="shared" si="0"/>
        <v>0</v>
      </c>
      <c r="H6" s="22"/>
    </row>
    <row r="7" spans="1:8" ht="24" customHeight="1">
      <c r="A7" s="15" t="s">
        <v>14</v>
      </c>
      <c r="B7" s="16">
        <f t="shared" si="1"/>
        <v>4</v>
      </c>
      <c r="C7" s="17" t="s">
        <v>11</v>
      </c>
      <c r="D7" s="18">
        <v>642</v>
      </c>
      <c r="E7" s="108"/>
      <c r="F7" s="123"/>
      <c r="G7" s="21">
        <f t="shared" si="0"/>
        <v>0</v>
      </c>
      <c r="H7" s="22"/>
    </row>
    <row r="8" spans="1:8" ht="12.75">
      <c r="A8" s="15" t="s">
        <v>15</v>
      </c>
      <c r="B8" s="16">
        <f t="shared" si="1"/>
        <v>5</v>
      </c>
      <c r="C8" s="17" t="s">
        <v>11</v>
      </c>
      <c r="D8" s="18">
        <v>642</v>
      </c>
      <c r="E8" s="19"/>
      <c r="F8" s="20"/>
      <c r="G8" s="21">
        <f t="shared" si="0"/>
        <v>0</v>
      </c>
      <c r="H8" s="22"/>
    </row>
    <row r="9" spans="1:8" ht="12.75">
      <c r="A9" s="15" t="s">
        <v>16</v>
      </c>
      <c r="B9" s="16">
        <f t="shared" si="1"/>
        <v>6</v>
      </c>
      <c r="C9" s="17" t="s">
        <v>11</v>
      </c>
      <c r="D9" s="18">
        <v>642</v>
      </c>
      <c r="E9" s="19"/>
      <c r="F9" s="20"/>
      <c r="G9" s="21">
        <f t="shared" si="0"/>
        <v>0</v>
      </c>
      <c r="H9" s="22"/>
    </row>
    <row r="10" spans="1:8" ht="12.75">
      <c r="A10" s="15" t="s">
        <v>17</v>
      </c>
      <c r="B10" s="16">
        <f t="shared" si="1"/>
        <v>7</v>
      </c>
      <c r="C10" s="17" t="s">
        <v>11</v>
      </c>
      <c r="D10" s="18">
        <v>642</v>
      </c>
      <c r="E10" s="19"/>
      <c r="F10" s="20"/>
      <c r="G10" s="21">
        <f t="shared" si="0"/>
        <v>0</v>
      </c>
      <c r="H10" s="22"/>
    </row>
    <row r="11" spans="1:8" ht="12.75">
      <c r="A11" s="15" t="s">
        <v>18</v>
      </c>
      <c r="B11" s="16">
        <f t="shared" si="1"/>
        <v>8</v>
      </c>
      <c r="C11" s="17" t="s">
        <v>11</v>
      </c>
      <c r="D11" s="18">
        <v>642</v>
      </c>
      <c r="E11" s="19"/>
      <c r="F11" s="20"/>
      <c r="G11" s="21">
        <f t="shared" si="0"/>
        <v>0</v>
      </c>
      <c r="H11" s="22"/>
    </row>
    <row r="12" spans="1:8" ht="30" customHeight="1">
      <c r="A12" s="15" t="s">
        <v>19</v>
      </c>
      <c r="B12" s="16">
        <f t="shared" si="1"/>
        <v>9</v>
      </c>
      <c r="C12" s="17" t="s">
        <v>11</v>
      </c>
      <c r="D12" s="18">
        <v>642</v>
      </c>
      <c r="E12" s="19"/>
      <c r="F12" s="20"/>
      <c r="G12" s="21">
        <f t="shared" si="0"/>
        <v>0</v>
      </c>
      <c r="H12" s="22"/>
    </row>
    <row r="13" spans="1:8" ht="12.75">
      <c r="A13" s="15" t="s">
        <v>20</v>
      </c>
      <c r="B13" s="16">
        <f t="shared" si="1"/>
        <v>10</v>
      </c>
      <c r="C13" s="17" t="s">
        <v>11</v>
      </c>
      <c r="D13" s="18">
        <v>642</v>
      </c>
      <c r="E13" s="19"/>
      <c r="F13" s="20"/>
      <c r="G13" s="21">
        <f t="shared" si="0"/>
        <v>0</v>
      </c>
      <c r="H13" s="22"/>
    </row>
    <row r="14" spans="1:8" ht="12.75">
      <c r="A14" s="15" t="s">
        <v>21</v>
      </c>
      <c r="B14" s="16">
        <f t="shared" si="1"/>
        <v>11</v>
      </c>
      <c r="C14" s="17" t="s">
        <v>11</v>
      </c>
      <c r="D14" s="18">
        <v>642</v>
      </c>
      <c r="E14" s="19"/>
      <c r="F14" s="20"/>
      <c r="G14" s="21">
        <f t="shared" si="0"/>
        <v>0</v>
      </c>
      <c r="H14" s="22"/>
    </row>
    <row r="15" spans="1:8" ht="12.75">
      <c r="A15" s="15" t="s">
        <v>22</v>
      </c>
      <c r="B15" s="16">
        <f t="shared" si="1"/>
        <v>12</v>
      </c>
      <c r="C15" s="17" t="s">
        <v>11</v>
      </c>
      <c r="D15" s="18">
        <v>642</v>
      </c>
      <c r="E15" s="19"/>
      <c r="F15" s="20"/>
      <c r="G15" s="21">
        <f t="shared" si="0"/>
        <v>0</v>
      </c>
      <c r="H15" s="22"/>
    </row>
    <row r="16" spans="1:8" ht="12.75">
      <c r="A16" s="15" t="s">
        <v>23</v>
      </c>
      <c r="B16" s="16">
        <f t="shared" si="1"/>
        <v>13</v>
      </c>
      <c r="C16" s="17" t="s">
        <v>11</v>
      </c>
      <c r="D16" s="18">
        <v>642</v>
      </c>
      <c r="E16" s="19"/>
      <c r="F16" s="20"/>
      <c r="G16" s="21">
        <f t="shared" si="0"/>
        <v>0</v>
      </c>
      <c r="H16" s="22"/>
    </row>
    <row r="17" spans="1:8" ht="12.75">
      <c r="A17" s="15" t="s">
        <v>24</v>
      </c>
      <c r="B17" s="16">
        <f t="shared" si="1"/>
        <v>14</v>
      </c>
      <c r="C17" s="17" t="s">
        <v>11</v>
      </c>
      <c r="D17" s="18">
        <v>642</v>
      </c>
      <c r="E17" s="19"/>
      <c r="F17" s="20"/>
      <c r="G17" s="21">
        <f t="shared" si="0"/>
        <v>0</v>
      </c>
      <c r="H17" s="22"/>
    </row>
    <row r="18" spans="1:8" ht="12.75">
      <c r="A18" s="30" t="s">
        <v>25</v>
      </c>
      <c r="B18" s="31">
        <f t="shared" si="1"/>
        <v>15</v>
      </c>
      <c r="C18" s="32" t="s">
        <v>11</v>
      </c>
      <c r="D18" s="33">
        <v>642</v>
      </c>
      <c r="E18" s="116"/>
      <c r="F18" s="124"/>
      <c r="G18" s="34">
        <f t="shared" si="0"/>
        <v>0</v>
      </c>
      <c r="H18" s="125"/>
    </row>
    <row r="19" spans="1:16" ht="19.5" customHeight="1">
      <c r="A19" s="35" t="s">
        <v>26</v>
      </c>
      <c r="B19" s="35"/>
      <c r="C19" s="35"/>
      <c r="D19" s="35"/>
      <c r="E19" s="35"/>
      <c r="F19" s="35"/>
      <c r="G19" s="35"/>
      <c r="H19" s="35"/>
      <c r="I19" s="35"/>
      <c r="J19" s="35"/>
      <c r="K19" s="35"/>
      <c r="L19" s="35"/>
      <c r="M19" s="35"/>
      <c r="N19" s="35"/>
      <c r="O19" s="35"/>
      <c r="P19" s="35"/>
    </row>
    <row r="20" spans="1:16" ht="12.75" customHeight="1">
      <c r="A20" s="7" t="s">
        <v>2</v>
      </c>
      <c r="B20" s="8" t="s">
        <v>3</v>
      </c>
      <c r="C20" s="9" t="s">
        <v>4</v>
      </c>
      <c r="D20" s="10" t="s">
        <v>5</v>
      </c>
      <c r="E20" s="36" t="s">
        <v>6</v>
      </c>
      <c r="F20" s="36"/>
      <c r="G20" s="36"/>
      <c r="H20" s="36" t="s">
        <v>7</v>
      </c>
      <c r="I20" s="36"/>
      <c r="J20" s="36"/>
      <c r="K20" s="36" t="s">
        <v>8</v>
      </c>
      <c r="L20" s="36"/>
      <c r="M20" s="36"/>
      <c r="N20" s="36" t="s">
        <v>9</v>
      </c>
      <c r="O20" s="36"/>
      <c r="P20" s="36"/>
    </row>
    <row r="21" spans="1:16" ht="12.75" customHeight="1">
      <c r="A21" s="7"/>
      <c r="B21" s="8"/>
      <c r="C21" s="9"/>
      <c r="D21" s="10"/>
      <c r="E21" s="37" t="s">
        <v>27</v>
      </c>
      <c r="F21" s="38" t="s">
        <v>28</v>
      </c>
      <c r="G21" s="38"/>
      <c r="H21" s="39" t="s">
        <v>27</v>
      </c>
      <c r="I21" s="38" t="s">
        <v>28</v>
      </c>
      <c r="J21" s="38"/>
      <c r="K21" s="40" t="s">
        <v>27</v>
      </c>
      <c r="L21" s="38" t="s">
        <v>28</v>
      </c>
      <c r="M21" s="38"/>
      <c r="N21" s="39" t="s">
        <v>27</v>
      </c>
      <c r="O21" s="38" t="s">
        <v>28</v>
      </c>
      <c r="P21" s="38"/>
    </row>
    <row r="22" spans="1:16" ht="12.75">
      <c r="A22" s="7"/>
      <c r="B22" s="8"/>
      <c r="C22" s="9"/>
      <c r="D22" s="10"/>
      <c r="E22" s="37"/>
      <c r="F22" s="41" t="s">
        <v>29</v>
      </c>
      <c r="G22" s="38" t="s">
        <v>30</v>
      </c>
      <c r="H22" s="39"/>
      <c r="I22" s="41" t="s">
        <v>29</v>
      </c>
      <c r="J22" s="38" t="s">
        <v>30</v>
      </c>
      <c r="K22" s="40"/>
      <c r="L22" s="41" t="s">
        <v>29</v>
      </c>
      <c r="M22" s="38" t="s">
        <v>30</v>
      </c>
      <c r="N22" s="39"/>
      <c r="O22" s="41" t="s">
        <v>29</v>
      </c>
      <c r="P22" s="38" t="s">
        <v>30</v>
      </c>
    </row>
    <row r="23" spans="1:60" ht="12.75">
      <c r="A23" s="42" t="s">
        <v>31</v>
      </c>
      <c r="B23" s="43" t="s">
        <v>32</v>
      </c>
      <c r="C23" s="44" t="s">
        <v>11</v>
      </c>
      <c r="D23" s="45" t="s">
        <v>33</v>
      </c>
      <c r="E23" s="46"/>
      <c r="F23" s="47" t="s">
        <v>34</v>
      </c>
      <c r="G23" s="48" t="s">
        <v>34</v>
      </c>
      <c r="H23" s="49"/>
      <c r="I23" s="47" t="s">
        <v>34</v>
      </c>
      <c r="J23" s="48" t="s">
        <v>34</v>
      </c>
      <c r="K23" s="50">
        <f>N23-H23</f>
        <v>0</v>
      </c>
      <c r="L23" s="47" t="s">
        <v>34</v>
      </c>
      <c r="M23" s="48" t="s">
        <v>34</v>
      </c>
      <c r="N23" s="51"/>
      <c r="O23" s="47" t="s">
        <v>34</v>
      </c>
      <c r="P23" s="48" t="s">
        <v>34</v>
      </c>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3"/>
      <c r="BA23" s="53"/>
      <c r="BB23" s="53"/>
      <c r="BC23" s="53"/>
      <c r="BD23" s="53"/>
      <c r="BE23" s="53"/>
      <c r="BF23" s="53"/>
      <c r="BG23" s="53"/>
      <c r="BH23" s="53"/>
    </row>
    <row r="24" spans="1:60" ht="12.75">
      <c r="A24" s="42" t="s">
        <v>35</v>
      </c>
      <c r="B24" s="43" t="s">
        <v>36</v>
      </c>
      <c r="C24" s="44" t="s">
        <v>11</v>
      </c>
      <c r="D24" s="45" t="s">
        <v>33</v>
      </c>
      <c r="E24" s="46"/>
      <c r="F24" s="54" t="s">
        <v>34</v>
      </c>
      <c r="G24" s="55" t="s">
        <v>34</v>
      </c>
      <c r="H24" s="49"/>
      <c r="I24" s="54" t="s">
        <v>34</v>
      </c>
      <c r="J24" s="55" t="s">
        <v>34</v>
      </c>
      <c r="K24" s="56">
        <f>N24-H24</f>
        <v>0</v>
      </c>
      <c r="L24" s="54" t="s">
        <v>34</v>
      </c>
      <c r="M24" s="55" t="s">
        <v>34</v>
      </c>
      <c r="N24" s="51"/>
      <c r="O24" s="54" t="s">
        <v>34</v>
      </c>
      <c r="P24" s="55" t="s">
        <v>34</v>
      </c>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3"/>
      <c r="BA24" s="53"/>
      <c r="BB24" s="53"/>
      <c r="BC24" s="53"/>
      <c r="BD24" s="53"/>
      <c r="BE24" s="53"/>
      <c r="BF24" s="53"/>
      <c r="BG24" s="53"/>
      <c r="BH24" s="53"/>
    </row>
    <row r="25" spans="1:60" ht="12.75">
      <c r="A25" s="42" t="s">
        <v>37</v>
      </c>
      <c r="B25" s="43" t="s">
        <v>38</v>
      </c>
      <c r="C25" s="44" t="s">
        <v>11</v>
      </c>
      <c r="D25" s="45" t="s">
        <v>33</v>
      </c>
      <c r="E25" s="46"/>
      <c r="F25" s="54" t="s">
        <v>34</v>
      </c>
      <c r="G25" s="55" t="s">
        <v>34</v>
      </c>
      <c r="H25" s="49"/>
      <c r="I25" s="54" t="s">
        <v>34</v>
      </c>
      <c r="J25" s="55" t="s">
        <v>34</v>
      </c>
      <c r="K25" s="56">
        <f>N25-H25</f>
        <v>0</v>
      </c>
      <c r="L25" s="54" t="s">
        <v>34</v>
      </c>
      <c r="M25" s="55" t="s">
        <v>34</v>
      </c>
      <c r="N25" s="51"/>
      <c r="O25" s="54" t="s">
        <v>34</v>
      </c>
      <c r="P25" s="55" t="s">
        <v>34</v>
      </c>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3"/>
      <c r="BA25" s="53"/>
      <c r="BB25" s="53"/>
      <c r="BC25" s="53"/>
      <c r="BD25" s="53"/>
      <c r="BE25" s="53"/>
      <c r="BF25" s="53"/>
      <c r="BG25" s="53"/>
      <c r="BH25" s="53"/>
    </row>
    <row r="26" spans="1:60" ht="12.75">
      <c r="A26" s="42" t="s">
        <v>39</v>
      </c>
      <c r="B26" s="57" t="s">
        <v>40</v>
      </c>
      <c r="C26" s="58" t="s">
        <v>11</v>
      </c>
      <c r="D26" s="45" t="s">
        <v>33</v>
      </c>
      <c r="E26" s="56">
        <f aca="true" t="shared" si="2" ref="E26:E56">F26+G26</f>
        <v>0</v>
      </c>
      <c r="F26" s="59"/>
      <c r="G26" s="59"/>
      <c r="H26" s="56">
        <f aca="true" t="shared" si="3" ref="H26:H56">I26+J26</f>
        <v>0</v>
      </c>
      <c r="I26" s="49"/>
      <c r="J26" s="49"/>
      <c r="K26" s="56">
        <f>N26-H26</f>
        <v>0</v>
      </c>
      <c r="L26" s="54">
        <f>O26-I26</f>
        <v>0</v>
      </c>
      <c r="M26" s="55">
        <f>P26-J26</f>
        <v>0</v>
      </c>
      <c r="N26" s="56">
        <f aca="true" t="shared" si="4" ref="N26:N56">O26+P26</f>
        <v>0</v>
      </c>
      <c r="O26" s="49"/>
      <c r="P26" s="60"/>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3"/>
      <c r="BA26" s="53"/>
      <c r="BB26" s="53"/>
      <c r="BC26" s="53"/>
      <c r="BD26" s="53"/>
      <c r="BE26" s="53"/>
      <c r="BF26" s="53"/>
      <c r="BG26" s="53"/>
      <c r="BH26" s="53"/>
    </row>
    <row r="27" spans="1:60" ht="12.75">
      <c r="A27" s="61" t="s">
        <v>41</v>
      </c>
      <c r="B27" s="62" t="s">
        <v>42</v>
      </c>
      <c r="C27" s="63" t="s">
        <v>11</v>
      </c>
      <c r="D27" s="64" t="s">
        <v>33</v>
      </c>
      <c r="E27" s="65">
        <f t="shared" si="2"/>
        <v>0</v>
      </c>
      <c r="F27" s="66">
        <f>F28+F29+F30</f>
        <v>0</v>
      </c>
      <c r="G27" s="67">
        <f>G28+G29+G30</f>
        <v>0</v>
      </c>
      <c r="H27" s="65">
        <f t="shared" si="3"/>
        <v>0</v>
      </c>
      <c r="I27" s="66">
        <f>I28+I29+I30</f>
        <v>0</v>
      </c>
      <c r="J27" s="67">
        <f>J28+J29+J30</f>
        <v>0</v>
      </c>
      <c r="K27" s="65">
        <f>L27+M27</f>
        <v>0</v>
      </c>
      <c r="L27" s="66">
        <f>L28+L29+L30</f>
        <v>0</v>
      </c>
      <c r="M27" s="67">
        <f>M28+M29+M30</f>
        <v>0</v>
      </c>
      <c r="N27" s="65">
        <f t="shared" si="4"/>
        <v>0</v>
      </c>
      <c r="O27" s="66">
        <f>O28+O29+O30</f>
        <v>0</v>
      </c>
      <c r="P27" s="67">
        <f>P28+P29+P30</f>
        <v>0</v>
      </c>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3"/>
      <c r="BA27" s="53"/>
      <c r="BB27" s="53"/>
      <c r="BC27" s="53"/>
      <c r="BD27" s="53"/>
      <c r="BE27" s="53"/>
      <c r="BF27" s="53"/>
      <c r="BG27" s="53"/>
      <c r="BH27" s="53"/>
    </row>
    <row r="28" spans="1:60" ht="12.75">
      <c r="A28" s="42" t="s">
        <v>43</v>
      </c>
      <c r="B28" s="57" t="s">
        <v>44</v>
      </c>
      <c r="C28" s="58" t="s">
        <v>11</v>
      </c>
      <c r="D28" s="45" t="s">
        <v>33</v>
      </c>
      <c r="E28" s="56">
        <f t="shared" si="2"/>
        <v>0</v>
      </c>
      <c r="F28" s="59"/>
      <c r="G28" s="59"/>
      <c r="H28" s="56">
        <f t="shared" si="3"/>
        <v>0</v>
      </c>
      <c r="I28" s="49"/>
      <c r="J28" s="49"/>
      <c r="K28" s="56">
        <f aca="true" t="shared" si="5" ref="K28:M32">N28-H28</f>
        <v>0</v>
      </c>
      <c r="L28" s="54">
        <f t="shared" si="5"/>
        <v>0</v>
      </c>
      <c r="M28" s="55">
        <f t="shared" si="5"/>
        <v>0</v>
      </c>
      <c r="N28" s="56">
        <f t="shared" si="4"/>
        <v>0</v>
      </c>
      <c r="O28" s="49"/>
      <c r="P28" s="60"/>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53"/>
      <c r="BA28" s="53"/>
      <c r="BB28" s="53"/>
      <c r="BC28" s="53"/>
      <c r="BD28" s="53"/>
      <c r="BE28" s="53"/>
      <c r="BF28" s="53"/>
      <c r="BG28" s="53"/>
      <c r="BH28" s="53"/>
    </row>
    <row r="29" spans="1:60" ht="12.75">
      <c r="A29" s="42" t="s">
        <v>45</v>
      </c>
      <c r="B29" s="43" t="s">
        <v>46</v>
      </c>
      <c r="C29" s="44" t="s">
        <v>11</v>
      </c>
      <c r="D29" s="69" t="s">
        <v>33</v>
      </c>
      <c r="E29" s="56">
        <f t="shared" si="2"/>
        <v>0</v>
      </c>
      <c r="F29" s="126"/>
      <c r="G29" s="126"/>
      <c r="H29" s="56">
        <f t="shared" si="3"/>
        <v>0</v>
      </c>
      <c r="I29" s="49"/>
      <c r="J29" s="49"/>
      <c r="K29" s="56">
        <f t="shared" si="5"/>
        <v>0</v>
      </c>
      <c r="L29" s="54">
        <f t="shared" si="5"/>
        <v>0</v>
      </c>
      <c r="M29" s="55">
        <f t="shared" si="5"/>
        <v>0</v>
      </c>
      <c r="N29" s="56">
        <f t="shared" si="4"/>
        <v>0</v>
      </c>
      <c r="O29" s="49"/>
      <c r="P29" s="60"/>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53"/>
      <c r="BA29" s="53"/>
      <c r="BB29" s="53"/>
      <c r="BC29" s="53"/>
      <c r="BD29" s="53"/>
      <c r="BE29" s="53"/>
      <c r="BF29" s="53"/>
      <c r="BG29" s="53"/>
      <c r="BH29" s="53"/>
    </row>
    <row r="30" spans="1:60" ht="15" customHeight="1">
      <c r="A30" s="42" t="s">
        <v>47</v>
      </c>
      <c r="B30" s="43" t="s">
        <v>48</v>
      </c>
      <c r="C30" s="44" t="s">
        <v>11</v>
      </c>
      <c r="D30" s="45" t="s">
        <v>33</v>
      </c>
      <c r="E30" s="56">
        <f t="shared" si="2"/>
        <v>0</v>
      </c>
      <c r="F30" s="126"/>
      <c r="G30" s="126"/>
      <c r="H30" s="56">
        <f t="shared" si="3"/>
        <v>0</v>
      </c>
      <c r="I30" s="49"/>
      <c r="J30" s="49"/>
      <c r="K30" s="56">
        <f t="shared" si="5"/>
        <v>0</v>
      </c>
      <c r="L30" s="54">
        <f t="shared" si="5"/>
        <v>0</v>
      </c>
      <c r="M30" s="55">
        <f t="shared" si="5"/>
        <v>0</v>
      </c>
      <c r="N30" s="56">
        <f t="shared" si="4"/>
        <v>0</v>
      </c>
      <c r="O30" s="49"/>
      <c r="P30" s="60"/>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53"/>
      <c r="BA30" s="53"/>
      <c r="BB30" s="53"/>
      <c r="BC30" s="53"/>
      <c r="BD30" s="53"/>
      <c r="BE30" s="53"/>
      <c r="BF30" s="53"/>
      <c r="BG30" s="53"/>
      <c r="BH30" s="53"/>
    </row>
    <row r="31" spans="1:60" ht="12.75">
      <c r="A31" s="42" t="s">
        <v>49</v>
      </c>
      <c r="B31" s="43" t="s">
        <v>50</v>
      </c>
      <c r="C31" s="44" t="s">
        <v>11</v>
      </c>
      <c r="D31" s="45" t="s">
        <v>33</v>
      </c>
      <c r="E31" s="56">
        <f t="shared" si="2"/>
        <v>0</v>
      </c>
      <c r="F31" s="126"/>
      <c r="G31" s="126"/>
      <c r="H31" s="56">
        <f t="shared" si="3"/>
        <v>0</v>
      </c>
      <c r="I31" s="49"/>
      <c r="J31" s="49"/>
      <c r="K31" s="56">
        <f t="shared" si="5"/>
        <v>0</v>
      </c>
      <c r="L31" s="54">
        <f t="shared" si="5"/>
        <v>0</v>
      </c>
      <c r="M31" s="55">
        <f t="shared" si="5"/>
        <v>0</v>
      </c>
      <c r="N31" s="56">
        <f t="shared" si="4"/>
        <v>0</v>
      </c>
      <c r="O31" s="49"/>
      <c r="P31" s="60"/>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3"/>
      <c r="BA31" s="53"/>
      <c r="BB31" s="53"/>
      <c r="BC31" s="53"/>
      <c r="BD31" s="53"/>
      <c r="BE31" s="53"/>
      <c r="BF31" s="53"/>
      <c r="BG31" s="53"/>
      <c r="BH31" s="53"/>
    </row>
    <row r="32" spans="1:60" ht="12.75">
      <c r="A32" s="42" t="s">
        <v>51</v>
      </c>
      <c r="B32" s="43" t="s">
        <v>52</v>
      </c>
      <c r="C32" s="44" t="s">
        <v>11</v>
      </c>
      <c r="D32" s="45" t="s">
        <v>33</v>
      </c>
      <c r="E32" s="56">
        <f t="shared" si="2"/>
        <v>0</v>
      </c>
      <c r="F32" s="127"/>
      <c r="G32" s="127"/>
      <c r="H32" s="56">
        <f t="shared" si="3"/>
        <v>0</v>
      </c>
      <c r="I32" s="49"/>
      <c r="J32" s="49"/>
      <c r="K32" s="56">
        <f t="shared" si="5"/>
        <v>0</v>
      </c>
      <c r="L32" s="54">
        <f t="shared" si="5"/>
        <v>0</v>
      </c>
      <c r="M32" s="55">
        <f t="shared" si="5"/>
        <v>0</v>
      </c>
      <c r="N32" s="56">
        <f t="shared" si="4"/>
        <v>0</v>
      </c>
      <c r="O32" s="49"/>
      <c r="P32" s="60"/>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3"/>
      <c r="BA32" s="53"/>
      <c r="BB32" s="53"/>
      <c r="BC32" s="53"/>
      <c r="BD32" s="53"/>
      <c r="BE32" s="53"/>
      <c r="BF32" s="53"/>
      <c r="BG32" s="53"/>
      <c r="BH32" s="53"/>
    </row>
    <row r="33" spans="1:60" ht="12.75">
      <c r="A33" s="61" t="s">
        <v>53</v>
      </c>
      <c r="B33" s="70" t="s">
        <v>54</v>
      </c>
      <c r="C33" s="71" t="s">
        <v>11</v>
      </c>
      <c r="D33" s="64" t="s">
        <v>33</v>
      </c>
      <c r="E33" s="65">
        <f t="shared" si="2"/>
        <v>0</v>
      </c>
      <c r="F33" s="66">
        <f>SUM(F34:F41)</f>
        <v>0</v>
      </c>
      <c r="G33" s="67">
        <f>SUM(G34:G41)</f>
        <v>0</v>
      </c>
      <c r="H33" s="65">
        <f t="shared" si="3"/>
        <v>0</v>
      </c>
      <c r="I33" s="66">
        <f>SUM(I34:I41)</f>
        <v>0</v>
      </c>
      <c r="J33" s="67">
        <f>SUM(J34:J41)</f>
        <v>0</v>
      </c>
      <c r="K33" s="65">
        <f>L33+M33</f>
        <v>0</v>
      </c>
      <c r="L33" s="66">
        <f>SUM(L34:L41)</f>
        <v>0</v>
      </c>
      <c r="M33" s="67">
        <f>SUM(M34:M41)</f>
        <v>0</v>
      </c>
      <c r="N33" s="65">
        <f t="shared" si="4"/>
        <v>0</v>
      </c>
      <c r="O33" s="66">
        <f>SUM(O34:O41)</f>
        <v>0</v>
      </c>
      <c r="P33" s="67">
        <f>SUM(P34:P41)</f>
        <v>0</v>
      </c>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3"/>
      <c r="BA33" s="53"/>
      <c r="BB33" s="53"/>
      <c r="BC33" s="53"/>
      <c r="BD33" s="53"/>
      <c r="BE33" s="53"/>
      <c r="BF33" s="53"/>
      <c r="BG33" s="53"/>
      <c r="BH33" s="53"/>
    </row>
    <row r="34" spans="1:60" ht="12.75">
      <c r="A34" s="42" t="s">
        <v>55</v>
      </c>
      <c r="B34" s="57" t="s">
        <v>56</v>
      </c>
      <c r="C34" s="58" t="s">
        <v>11</v>
      </c>
      <c r="D34" s="45" t="s">
        <v>33</v>
      </c>
      <c r="E34" s="56">
        <f t="shared" si="2"/>
        <v>0</v>
      </c>
      <c r="F34" s="59"/>
      <c r="G34" s="59"/>
      <c r="H34" s="56">
        <f t="shared" si="3"/>
        <v>0</v>
      </c>
      <c r="I34" s="49"/>
      <c r="J34" s="49"/>
      <c r="K34" s="56">
        <f aca="true" t="shared" si="6" ref="K34:M40">N34-H34</f>
        <v>0</v>
      </c>
      <c r="L34" s="54">
        <f t="shared" si="6"/>
        <v>0</v>
      </c>
      <c r="M34" s="55">
        <f t="shared" si="6"/>
        <v>0</v>
      </c>
      <c r="N34" s="56">
        <f t="shared" si="4"/>
        <v>0</v>
      </c>
      <c r="O34" s="49"/>
      <c r="P34" s="60"/>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53"/>
      <c r="BA34" s="53"/>
      <c r="BB34" s="53"/>
      <c r="BC34" s="53"/>
      <c r="BD34" s="53"/>
      <c r="BE34" s="53"/>
      <c r="BF34" s="53"/>
      <c r="BG34" s="53"/>
      <c r="BH34" s="53"/>
    </row>
    <row r="35" spans="1:60" ht="12.75">
      <c r="A35" s="42" t="s">
        <v>57</v>
      </c>
      <c r="B35" s="72" t="s">
        <v>58</v>
      </c>
      <c r="C35" s="73" t="s">
        <v>11</v>
      </c>
      <c r="D35" s="45" t="s">
        <v>33</v>
      </c>
      <c r="E35" s="56">
        <f t="shared" si="2"/>
        <v>0</v>
      </c>
      <c r="F35" s="76"/>
      <c r="G35" s="76"/>
      <c r="H35" s="56">
        <f t="shared" si="3"/>
        <v>0</v>
      </c>
      <c r="I35" s="49"/>
      <c r="J35" s="49"/>
      <c r="K35" s="56">
        <f t="shared" si="6"/>
        <v>0</v>
      </c>
      <c r="L35" s="54">
        <f t="shared" si="6"/>
        <v>0</v>
      </c>
      <c r="M35" s="55">
        <f t="shared" si="6"/>
        <v>0</v>
      </c>
      <c r="N35" s="56">
        <f t="shared" si="4"/>
        <v>0</v>
      </c>
      <c r="O35" s="49"/>
      <c r="P35" s="60"/>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53"/>
      <c r="BA35" s="53"/>
      <c r="BB35" s="53"/>
      <c r="BC35" s="53"/>
      <c r="BD35" s="53"/>
      <c r="BE35" s="53"/>
      <c r="BF35" s="53"/>
      <c r="BG35" s="53"/>
      <c r="BH35" s="53"/>
    </row>
    <row r="36" spans="1:60" ht="12.75">
      <c r="A36" s="42" t="s">
        <v>59</v>
      </c>
      <c r="B36" s="57" t="s">
        <v>60</v>
      </c>
      <c r="C36" s="58" t="s">
        <v>11</v>
      </c>
      <c r="D36" s="45" t="s">
        <v>33</v>
      </c>
      <c r="E36" s="56">
        <f t="shared" si="2"/>
        <v>0</v>
      </c>
      <c r="F36" s="59"/>
      <c r="G36" s="59"/>
      <c r="H36" s="56">
        <f t="shared" si="3"/>
        <v>0</v>
      </c>
      <c r="I36" s="49"/>
      <c r="J36" s="49"/>
      <c r="K36" s="56">
        <f t="shared" si="6"/>
        <v>0</v>
      </c>
      <c r="L36" s="54">
        <f t="shared" si="6"/>
        <v>0</v>
      </c>
      <c r="M36" s="55">
        <f t="shared" si="6"/>
        <v>0</v>
      </c>
      <c r="N36" s="56">
        <f t="shared" si="4"/>
        <v>0</v>
      </c>
      <c r="O36" s="49"/>
      <c r="P36" s="60"/>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53"/>
      <c r="BA36" s="53"/>
      <c r="BB36" s="53"/>
      <c r="BC36" s="53"/>
      <c r="BD36" s="53"/>
      <c r="BE36" s="53"/>
      <c r="BF36" s="53"/>
      <c r="BG36" s="53"/>
      <c r="BH36" s="53"/>
    </row>
    <row r="37" spans="1:16" ht="12.75">
      <c r="A37" s="42" t="s">
        <v>61</v>
      </c>
      <c r="B37" s="57" t="s">
        <v>62</v>
      </c>
      <c r="C37" s="58" t="s">
        <v>11</v>
      </c>
      <c r="D37" s="45" t="s">
        <v>33</v>
      </c>
      <c r="E37" s="56">
        <f t="shared" si="2"/>
        <v>0</v>
      </c>
      <c r="F37" s="59"/>
      <c r="G37" s="59"/>
      <c r="H37" s="56">
        <f t="shared" si="3"/>
        <v>0</v>
      </c>
      <c r="I37" s="49"/>
      <c r="J37" s="49"/>
      <c r="K37" s="56">
        <f t="shared" si="6"/>
        <v>0</v>
      </c>
      <c r="L37" s="54">
        <f t="shared" si="6"/>
        <v>0</v>
      </c>
      <c r="M37" s="55">
        <f t="shared" si="6"/>
        <v>0</v>
      </c>
      <c r="N37" s="56">
        <f t="shared" si="4"/>
        <v>0</v>
      </c>
      <c r="O37" s="49"/>
      <c r="P37" s="60"/>
    </row>
    <row r="38" spans="1:16" ht="12.75">
      <c r="A38" s="42" t="s">
        <v>63</v>
      </c>
      <c r="B38" s="57" t="s">
        <v>64</v>
      </c>
      <c r="C38" s="58" t="s">
        <v>11</v>
      </c>
      <c r="D38" s="45" t="s">
        <v>33</v>
      </c>
      <c r="E38" s="56">
        <f t="shared" si="2"/>
        <v>0</v>
      </c>
      <c r="F38" s="59"/>
      <c r="G38" s="59"/>
      <c r="H38" s="56">
        <f t="shared" si="3"/>
        <v>0</v>
      </c>
      <c r="I38" s="49"/>
      <c r="J38" s="49"/>
      <c r="K38" s="56">
        <f t="shared" si="6"/>
        <v>0</v>
      </c>
      <c r="L38" s="54">
        <f t="shared" si="6"/>
        <v>0</v>
      </c>
      <c r="M38" s="55">
        <f t="shared" si="6"/>
        <v>0</v>
      </c>
      <c r="N38" s="56">
        <f t="shared" si="4"/>
        <v>0</v>
      </c>
      <c r="O38" s="49"/>
      <c r="P38" s="60"/>
    </row>
    <row r="39" spans="1:16" ht="12.75">
      <c r="A39" s="42" t="s">
        <v>65</v>
      </c>
      <c r="B39" s="57" t="s">
        <v>66</v>
      </c>
      <c r="C39" s="58" t="s">
        <v>11</v>
      </c>
      <c r="D39" s="45" t="s">
        <v>33</v>
      </c>
      <c r="E39" s="56">
        <f t="shared" si="2"/>
        <v>0</v>
      </c>
      <c r="F39" s="59"/>
      <c r="G39" s="59"/>
      <c r="H39" s="56">
        <f t="shared" si="3"/>
        <v>0</v>
      </c>
      <c r="I39" s="49"/>
      <c r="J39" s="49"/>
      <c r="K39" s="56">
        <f t="shared" si="6"/>
        <v>0</v>
      </c>
      <c r="L39" s="54">
        <f t="shared" si="6"/>
        <v>0</v>
      </c>
      <c r="M39" s="55">
        <f t="shared" si="6"/>
        <v>0</v>
      </c>
      <c r="N39" s="56">
        <f t="shared" si="4"/>
        <v>0</v>
      </c>
      <c r="O39" s="49"/>
      <c r="P39" s="60"/>
    </row>
    <row r="40" spans="1:16" ht="12.75">
      <c r="A40" s="42" t="s">
        <v>67</v>
      </c>
      <c r="B40" s="57" t="s">
        <v>68</v>
      </c>
      <c r="C40" s="58" t="s">
        <v>11</v>
      </c>
      <c r="D40" s="45" t="s">
        <v>33</v>
      </c>
      <c r="E40" s="56">
        <f t="shared" si="2"/>
        <v>0</v>
      </c>
      <c r="F40" s="76"/>
      <c r="G40" s="76"/>
      <c r="H40" s="56">
        <f t="shared" si="3"/>
        <v>0</v>
      </c>
      <c r="I40" s="49"/>
      <c r="J40" s="49"/>
      <c r="K40" s="56">
        <f t="shared" si="6"/>
        <v>0</v>
      </c>
      <c r="L40" s="54">
        <f t="shared" si="6"/>
        <v>0</v>
      </c>
      <c r="M40" s="55">
        <f t="shared" si="6"/>
        <v>0</v>
      </c>
      <c r="N40" s="56">
        <f t="shared" si="4"/>
        <v>0</v>
      </c>
      <c r="O40" s="49"/>
      <c r="P40" s="60"/>
    </row>
    <row r="41" spans="1:16" ht="12.75">
      <c r="A41" s="61" t="s">
        <v>69</v>
      </c>
      <c r="B41" s="74" t="s">
        <v>70</v>
      </c>
      <c r="C41" s="75" t="s">
        <v>11</v>
      </c>
      <c r="D41" s="64" t="s">
        <v>33</v>
      </c>
      <c r="E41" s="65">
        <f t="shared" si="2"/>
        <v>0</v>
      </c>
      <c r="F41" s="28">
        <f>F42+F43+F44</f>
        <v>0</v>
      </c>
      <c r="G41" s="29">
        <f>G42+G43+G44</f>
        <v>0</v>
      </c>
      <c r="H41" s="65">
        <f t="shared" si="3"/>
        <v>0</v>
      </c>
      <c r="I41" s="28">
        <f>I42+I43+I44</f>
        <v>0</v>
      </c>
      <c r="J41" s="29">
        <f>J42+J43+J44</f>
        <v>0</v>
      </c>
      <c r="K41" s="65">
        <f>L41+M41</f>
        <v>0</v>
      </c>
      <c r="L41" s="28">
        <f>L42+L43+L44</f>
        <v>0</v>
      </c>
      <c r="M41" s="29">
        <f>M42+M43+M44</f>
        <v>0</v>
      </c>
      <c r="N41" s="65">
        <f t="shared" si="4"/>
        <v>0</v>
      </c>
      <c r="O41" s="28">
        <f>O42+O43+O44</f>
        <v>0</v>
      </c>
      <c r="P41" s="29">
        <f>P42+P43+P44</f>
        <v>0</v>
      </c>
    </row>
    <row r="42" spans="1:16" ht="12.75">
      <c r="A42" s="42" t="s">
        <v>71</v>
      </c>
      <c r="B42" s="57" t="s">
        <v>72</v>
      </c>
      <c r="C42" s="58" t="s">
        <v>11</v>
      </c>
      <c r="D42" s="45" t="s">
        <v>33</v>
      </c>
      <c r="E42" s="56">
        <f t="shared" si="2"/>
        <v>0</v>
      </c>
      <c r="F42" s="59"/>
      <c r="G42" s="59"/>
      <c r="H42" s="56">
        <f t="shared" si="3"/>
        <v>0</v>
      </c>
      <c r="I42" s="49"/>
      <c r="J42" s="49"/>
      <c r="K42" s="56">
        <f aca="true" t="shared" si="7" ref="K42:M44">N42-H42</f>
        <v>0</v>
      </c>
      <c r="L42" s="54">
        <f t="shared" si="7"/>
        <v>0</v>
      </c>
      <c r="M42" s="55">
        <f t="shared" si="7"/>
        <v>0</v>
      </c>
      <c r="N42" s="56">
        <f t="shared" si="4"/>
        <v>0</v>
      </c>
      <c r="O42" s="49"/>
      <c r="P42" s="60"/>
    </row>
    <row r="43" spans="1:16" ht="12.75">
      <c r="A43" s="42" t="s">
        <v>73</v>
      </c>
      <c r="B43" s="57" t="s">
        <v>74</v>
      </c>
      <c r="C43" s="58" t="s">
        <v>11</v>
      </c>
      <c r="D43" s="45" t="s">
        <v>33</v>
      </c>
      <c r="E43" s="56">
        <f t="shared" si="2"/>
        <v>0</v>
      </c>
      <c r="F43" s="59"/>
      <c r="G43" s="59"/>
      <c r="H43" s="56">
        <f t="shared" si="3"/>
        <v>0</v>
      </c>
      <c r="I43" s="49"/>
      <c r="J43" s="49"/>
      <c r="K43" s="56">
        <f t="shared" si="7"/>
        <v>0</v>
      </c>
      <c r="L43" s="54">
        <f t="shared" si="7"/>
        <v>0</v>
      </c>
      <c r="M43" s="55">
        <f t="shared" si="7"/>
        <v>0</v>
      </c>
      <c r="N43" s="56">
        <f t="shared" si="4"/>
        <v>0</v>
      </c>
      <c r="O43" s="49"/>
      <c r="P43" s="60"/>
    </row>
    <row r="44" spans="1:16" ht="12.75">
      <c r="A44" s="42" t="s">
        <v>75</v>
      </c>
      <c r="B44" s="57" t="s">
        <v>76</v>
      </c>
      <c r="C44" s="58" t="s">
        <v>11</v>
      </c>
      <c r="D44" s="45" t="s">
        <v>33</v>
      </c>
      <c r="E44" s="56">
        <f t="shared" si="2"/>
        <v>0</v>
      </c>
      <c r="F44" s="76"/>
      <c r="G44" s="76"/>
      <c r="H44" s="56">
        <f t="shared" si="3"/>
        <v>0</v>
      </c>
      <c r="I44" s="49"/>
      <c r="J44" s="49"/>
      <c r="K44" s="56">
        <f t="shared" si="7"/>
        <v>0</v>
      </c>
      <c r="L44" s="54">
        <f t="shared" si="7"/>
        <v>0</v>
      </c>
      <c r="M44" s="55">
        <f t="shared" si="7"/>
        <v>0</v>
      </c>
      <c r="N44" s="56">
        <f t="shared" si="4"/>
        <v>0</v>
      </c>
      <c r="O44" s="49"/>
      <c r="P44" s="60"/>
    </row>
    <row r="45" spans="1:16" ht="12.75">
      <c r="A45" s="77" t="s">
        <v>77</v>
      </c>
      <c r="B45" s="74" t="s">
        <v>78</v>
      </c>
      <c r="C45" s="75" t="s">
        <v>79</v>
      </c>
      <c r="D45" s="64" t="s">
        <v>80</v>
      </c>
      <c r="E45" s="65">
        <f t="shared" si="2"/>
        <v>0</v>
      </c>
      <c r="F45" s="28">
        <f>F46+F47+F48</f>
        <v>0</v>
      </c>
      <c r="G45" s="29">
        <f>G46+G47+G48</f>
        <v>0</v>
      </c>
      <c r="H45" s="65">
        <f t="shared" si="3"/>
        <v>0</v>
      </c>
      <c r="I45" s="28">
        <f>I46+I47+I48</f>
        <v>0</v>
      </c>
      <c r="J45" s="29">
        <f>J46+J47+J48</f>
        <v>0</v>
      </c>
      <c r="K45" s="65">
        <f>L45+M45</f>
        <v>0</v>
      </c>
      <c r="L45" s="28">
        <f>L46+L47+L48</f>
        <v>0</v>
      </c>
      <c r="M45" s="29">
        <f>M46+M47+M48</f>
        <v>0</v>
      </c>
      <c r="N45" s="65">
        <f t="shared" si="4"/>
        <v>0</v>
      </c>
      <c r="O45" s="28">
        <f>O46+O47+O48</f>
        <v>0</v>
      </c>
      <c r="P45" s="29">
        <f>P46+P47+P48</f>
        <v>0</v>
      </c>
    </row>
    <row r="46" spans="1:16" ht="12.75">
      <c r="A46" s="42" t="s">
        <v>71</v>
      </c>
      <c r="B46" s="57" t="s">
        <v>81</v>
      </c>
      <c r="C46" s="58" t="s">
        <v>79</v>
      </c>
      <c r="D46" s="45" t="s">
        <v>80</v>
      </c>
      <c r="E46" s="56">
        <f t="shared" si="2"/>
        <v>0</v>
      </c>
      <c r="F46" s="59"/>
      <c r="G46" s="59"/>
      <c r="H46" s="56">
        <f t="shared" si="3"/>
        <v>0</v>
      </c>
      <c r="I46" s="49"/>
      <c r="J46" s="49"/>
      <c r="K46" s="56">
        <f aca="true" t="shared" si="8" ref="K46:M51">N46-H46</f>
        <v>0</v>
      </c>
      <c r="L46" s="54">
        <f t="shared" si="8"/>
        <v>0</v>
      </c>
      <c r="M46" s="55">
        <f t="shared" si="8"/>
        <v>0</v>
      </c>
      <c r="N46" s="56">
        <f t="shared" si="4"/>
        <v>0</v>
      </c>
      <c r="O46" s="49"/>
      <c r="P46" s="60"/>
    </row>
    <row r="47" spans="1:16" ht="12.75">
      <c r="A47" s="42" t="s">
        <v>73</v>
      </c>
      <c r="B47" s="57" t="s">
        <v>82</v>
      </c>
      <c r="C47" s="58" t="s">
        <v>79</v>
      </c>
      <c r="D47" s="45" t="s">
        <v>80</v>
      </c>
      <c r="E47" s="56">
        <f t="shared" si="2"/>
        <v>0</v>
      </c>
      <c r="F47" s="59"/>
      <c r="G47" s="59"/>
      <c r="H47" s="56">
        <f t="shared" si="3"/>
        <v>0</v>
      </c>
      <c r="I47" s="49"/>
      <c r="J47" s="49"/>
      <c r="K47" s="56">
        <f t="shared" si="8"/>
        <v>0</v>
      </c>
      <c r="L47" s="54">
        <f t="shared" si="8"/>
        <v>0</v>
      </c>
      <c r="M47" s="55">
        <f t="shared" si="8"/>
        <v>0</v>
      </c>
      <c r="N47" s="56">
        <f t="shared" si="4"/>
        <v>0</v>
      </c>
      <c r="O47" s="49"/>
      <c r="P47" s="60"/>
    </row>
    <row r="48" spans="1:16" ht="12.75">
      <c r="A48" s="42" t="s">
        <v>75</v>
      </c>
      <c r="B48" s="57" t="s">
        <v>83</v>
      </c>
      <c r="C48" s="58" t="s">
        <v>79</v>
      </c>
      <c r="D48" s="45" t="s">
        <v>80</v>
      </c>
      <c r="E48" s="56">
        <f t="shared" si="2"/>
        <v>0</v>
      </c>
      <c r="F48" s="76"/>
      <c r="G48" s="76"/>
      <c r="H48" s="56">
        <f t="shared" si="3"/>
        <v>0</v>
      </c>
      <c r="I48" s="49"/>
      <c r="J48" s="49"/>
      <c r="K48" s="56">
        <f t="shared" si="8"/>
        <v>0</v>
      </c>
      <c r="L48" s="54">
        <f t="shared" si="8"/>
        <v>0</v>
      </c>
      <c r="M48" s="55">
        <f t="shared" si="8"/>
        <v>0</v>
      </c>
      <c r="N48" s="56">
        <f t="shared" si="4"/>
        <v>0</v>
      </c>
      <c r="O48" s="49"/>
      <c r="P48" s="60"/>
    </row>
    <row r="49" spans="1:16" ht="12.75">
      <c r="A49" s="42" t="s">
        <v>84</v>
      </c>
      <c r="B49" s="57" t="s">
        <v>85</v>
      </c>
      <c r="C49" s="58" t="s">
        <v>79</v>
      </c>
      <c r="D49" s="45" t="s">
        <v>80</v>
      </c>
      <c r="E49" s="56">
        <f t="shared" si="2"/>
        <v>0</v>
      </c>
      <c r="F49" s="59"/>
      <c r="G49" s="59"/>
      <c r="H49" s="56">
        <f t="shared" si="3"/>
        <v>0</v>
      </c>
      <c r="I49" s="49"/>
      <c r="J49" s="49"/>
      <c r="K49" s="56">
        <f t="shared" si="8"/>
        <v>0</v>
      </c>
      <c r="L49" s="54">
        <f t="shared" si="8"/>
        <v>0</v>
      </c>
      <c r="M49" s="55">
        <f t="shared" si="8"/>
        <v>0</v>
      </c>
      <c r="N49" s="56">
        <f t="shared" si="4"/>
        <v>0</v>
      </c>
      <c r="O49" s="49"/>
      <c r="P49" s="60"/>
    </row>
    <row r="50" spans="1:16" ht="12.75">
      <c r="A50" s="42" t="s">
        <v>86</v>
      </c>
      <c r="B50" s="57" t="s">
        <v>87</v>
      </c>
      <c r="C50" s="58" t="s">
        <v>11</v>
      </c>
      <c r="D50" s="69" t="s">
        <v>33</v>
      </c>
      <c r="E50" s="56">
        <f t="shared" si="2"/>
        <v>0</v>
      </c>
      <c r="F50" s="126"/>
      <c r="G50" s="126"/>
      <c r="H50" s="56">
        <f t="shared" si="3"/>
        <v>0</v>
      </c>
      <c r="I50" s="49"/>
      <c r="J50" s="49"/>
      <c r="K50" s="56">
        <f t="shared" si="8"/>
        <v>0</v>
      </c>
      <c r="L50" s="54">
        <f t="shared" si="8"/>
        <v>0</v>
      </c>
      <c r="M50" s="55">
        <f t="shared" si="8"/>
        <v>0</v>
      </c>
      <c r="N50" s="56">
        <f t="shared" si="4"/>
        <v>0</v>
      </c>
      <c r="O50" s="49"/>
      <c r="P50" s="60"/>
    </row>
    <row r="51" spans="1:16" ht="12.75">
      <c r="A51" s="42" t="s">
        <v>88</v>
      </c>
      <c r="B51" s="57" t="s">
        <v>89</v>
      </c>
      <c r="C51" s="58" t="s">
        <v>11</v>
      </c>
      <c r="D51" s="45" t="s">
        <v>33</v>
      </c>
      <c r="E51" s="56">
        <f t="shared" si="2"/>
        <v>0</v>
      </c>
      <c r="F51" s="126"/>
      <c r="G51" s="126"/>
      <c r="H51" s="56">
        <f t="shared" si="3"/>
        <v>0</v>
      </c>
      <c r="I51" s="49"/>
      <c r="J51" s="49"/>
      <c r="K51" s="56">
        <f t="shared" si="8"/>
        <v>0</v>
      </c>
      <c r="L51" s="54">
        <f t="shared" si="8"/>
        <v>0</v>
      </c>
      <c r="M51" s="55">
        <f t="shared" si="8"/>
        <v>0</v>
      </c>
      <c r="N51" s="56">
        <f t="shared" si="4"/>
        <v>0</v>
      </c>
      <c r="O51" s="49"/>
      <c r="P51" s="60"/>
    </row>
    <row r="52" spans="1:16" ht="12.75">
      <c r="A52" s="78" t="s">
        <v>90</v>
      </c>
      <c r="B52" s="74" t="s">
        <v>91</v>
      </c>
      <c r="C52" s="75" t="s">
        <v>11</v>
      </c>
      <c r="D52" s="79" t="s">
        <v>33</v>
      </c>
      <c r="E52" s="65">
        <f t="shared" si="2"/>
        <v>0</v>
      </c>
      <c r="F52" s="28">
        <f>F53+F54+F55</f>
        <v>0</v>
      </c>
      <c r="G52" s="29">
        <f>G53+G54+G55</f>
        <v>0</v>
      </c>
      <c r="H52" s="65">
        <f t="shared" si="3"/>
        <v>0</v>
      </c>
      <c r="I52" s="28">
        <f>I53+I54+I55</f>
        <v>0</v>
      </c>
      <c r="J52" s="29">
        <f>J53+J54+J55</f>
        <v>0</v>
      </c>
      <c r="K52" s="65">
        <f>L52+M52</f>
        <v>0</v>
      </c>
      <c r="L52" s="28">
        <f>L53+L54+L55</f>
        <v>0</v>
      </c>
      <c r="M52" s="29">
        <f>M53+M54+M55</f>
        <v>0</v>
      </c>
      <c r="N52" s="65">
        <f t="shared" si="4"/>
        <v>0</v>
      </c>
      <c r="O52" s="28">
        <f>O53+O54+O55</f>
        <v>0</v>
      </c>
      <c r="P52" s="29">
        <f>P53+P54+P55</f>
        <v>0</v>
      </c>
    </row>
    <row r="53" spans="1:16" ht="12.75">
      <c r="A53" s="42" t="s">
        <v>92</v>
      </c>
      <c r="B53" s="57" t="s">
        <v>93</v>
      </c>
      <c r="C53" s="58" t="s">
        <v>11</v>
      </c>
      <c r="D53" s="45" t="s">
        <v>33</v>
      </c>
      <c r="E53" s="56">
        <f t="shared" si="2"/>
        <v>0</v>
      </c>
      <c r="F53" s="76"/>
      <c r="G53" s="76"/>
      <c r="H53" s="56">
        <f t="shared" si="3"/>
        <v>0</v>
      </c>
      <c r="I53" s="49"/>
      <c r="J53" s="49"/>
      <c r="K53" s="56">
        <f aca="true" t="shared" si="9" ref="K53:M56">N53-H53</f>
        <v>0</v>
      </c>
      <c r="L53" s="54">
        <f t="shared" si="9"/>
        <v>0</v>
      </c>
      <c r="M53" s="55">
        <f t="shared" si="9"/>
        <v>0</v>
      </c>
      <c r="N53" s="56">
        <f t="shared" si="4"/>
        <v>0</v>
      </c>
      <c r="O53" s="49"/>
      <c r="P53" s="60"/>
    </row>
    <row r="54" spans="1:16" ht="12.75">
      <c r="A54" s="42" t="s">
        <v>94</v>
      </c>
      <c r="B54" s="57" t="s">
        <v>95</v>
      </c>
      <c r="C54" s="58" t="s">
        <v>11</v>
      </c>
      <c r="D54" s="45" t="s">
        <v>33</v>
      </c>
      <c r="E54" s="56">
        <f t="shared" si="2"/>
        <v>0</v>
      </c>
      <c r="F54" s="59"/>
      <c r="G54" s="59"/>
      <c r="H54" s="56">
        <f t="shared" si="3"/>
        <v>0</v>
      </c>
      <c r="I54" s="49"/>
      <c r="J54" s="49"/>
      <c r="K54" s="56">
        <f t="shared" si="9"/>
        <v>0</v>
      </c>
      <c r="L54" s="54">
        <f t="shared" si="9"/>
        <v>0</v>
      </c>
      <c r="M54" s="55">
        <f t="shared" si="9"/>
        <v>0</v>
      </c>
      <c r="N54" s="56">
        <f t="shared" si="4"/>
        <v>0</v>
      </c>
      <c r="O54" s="49"/>
      <c r="P54" s="60"/>
    </row>
    <row r="55" spans="1:16" ht="12.75">
      <c r="A55" s="42" t="s">
        <v>96</v>
      </c>
      <c r="B55" s="57" t="s">
        <v>97</v>
      </c>
      <c r="C55" s="58" t="s">
        <v>11</v>
      </c>
      <c r="D55" s="45" t="s">
        <v>33</v>
      </c>
      <c r="E55" s="56">
        <f t="shared" si="2"/>
        <v>0</v>
      </c>
      <c r="F55" s="126"/>
      <c r="G55" s="126"/>
      <c r="H55" s="56">
        <f t="shared" si="3"/>
        <v>0</v>
      </c>
      <c r="I55" s="49"/>
      <c r="J55" s="49"/>
      <c r="K55" s="56">
        <f t="shared" si="9"/>
        <v>0</v>
      </c>
      <c r="L55" s="54">
        <f t="shared" si="9"/>
        <v>0</v>
      </c>
      <c r="M55" s="55">
        <f t="shared" si="9"/>
        <v>0</v>
      </c>
      <c r="N55" s="56">
        <f t="shared" si="4"/>
        <v>0</v>
      </c>
      <c r="O55" s="49"/>
      <c r="P55" s="60"/>
    </row>
    <row r="56" spans="1:16" ht="12.75">
      <c r="A56" s="80" t="s">
        <v>98</v>
      </c>
      <c r="B56" s="81" t="s">
        <v>99</v>
      </c>
      <c r="C56" s="82" t="s">
        <v>11</v>
      </c>
      <c r="D56" s="83" t="s">
        <v>33</v>
      </c>
      <c r="E56" s="84">
        <f t="shared" si="2"/>
        <v>0</v>
      </c>
      <c r="F56" s="128"/>
      <c r="G56" s="129"/>
      <c r="H56" s="84">
        <f t="shared" si="3"/>
        <v>0</v>
      </c>
      <c r="I56" s="85"/>
      <c r="J56" s="85"/>
      <c r="K56" s="84">
        <f t="shared" si="9"/>
        <v>0</v>
      </c>
      <c r="L56" s="86">
        <f t="shared" si="9"/>
        <v>0</v>
      </c>
      <c r="M56" s="87">
        <f t="shared" si="9"/>
        <v>0</v>
      </c>
      <c r="N56" s="84">
        <f t="shared" si="4"/>
        <v>0</v>
      </c>
      <c r="O56" s="85"/>
      <c r="P56" s="88"/>
    </row>
    <row r="57" spans="1:10" s="6" customFormat="1" ht="18.75" customHeight="1">
      <c r="A57" s="89" t="s">
        <v>100</v>
      </c>
      <c r="B57" s="89"/>
      <c r="C57" s="89"/>
      <c r="D57" s="89"/>
      <c r="E57" s="89"/>
      <c r="F57" s="89"/>
      <c r="G57" s="89"/>
      <c r="H57" s="89"/>
      <c r="I57" s="89"/>
      <c r="J57" s="89"/>
    </row>
    <row r="58" spans="1:10" s="14" customFormat="1" ht="12.75">
      <c r="A58" s="90" t="s">
        <v>2</v>
      </c>
      <c r="B58" s="91" t="s">
        <v>3</v>
      </c>
      <c r="C58" s="92" t="s">
        <v>4</v>
      </c>
      <c r="D58" s="93" t="s">
        <v>5</v>
      </c>
      <c r="E58" s="94" t="s">
        <v>6</v>
      </c>
      <c r="F58" s="95" t="s">
        <v>7</v>
      </c>
      <c r="G58" s="95" t="s">
        <v>8</v>
      </c>
      <c r="H58" s="96" t="s">
        <v>9</v>
      </c>
      <c r="I58" s="97"/>
      <c r="J58" s="97"/>
    </row>
    <row r="59" spans="1:8" ht="12.75">
      <c r="A59" s="98" t="s">
        <v>101</v>
      </c>
      <c r="B59" s="16">
        <v>50</v>
      </c>
      <c r="C59" s="99" t="s">
        <v>11</v>
      </c>
      <c r="D59" s="100" t="s">
        <v>33</v>
      </c>
      <c r="E59" s="101"/>
      <c r="F59" s="102"/>
      <c r="G59" s="103">
        <f>F59</f>
        <v>0</v>
      </c>
      <c r="H59" s="104"/>
    </row>
    <row r="60" spans="1:8" ht="12.75">
      <c r="A60" s="98" t="s">
        <v>102</v>
      </c>
      <c r="B60" s="105" t="s">
        <v>103</v>
      </c>
      <c r="C60" s="99" t="s">
        <v>11</v>
      </c>
      <c r="D60" s="100" t="s">
        <v>33</v>
      </c>
      <c r="E60" s="19"/>
      <c r="F60" s="106"/>
      <c r="G60" s="21">
        <f aca="true" t="shared" si="10" ref="G60:G70">H60-F60</f>
        <v>0</v>
      </c>
      <c r="H60" s="107"/>
    </row>
    <row r="61" spans="1:8" ht="12.75">
      <c r="A61" s="98" t="s">
        <v>104</v>
      </c>
      <c r="B61" s="105" t="s">
        <v>105</v>
      </c>
      <c r="C61" s="99" t="s">
        <v>11</v>
      </c>
      <c r="D61" s="100" t="s">
        <v>33</v>
      </c>
      <c r="E61" s="19"/>
      <c r="F61" s="106"/>
      <c r="G61" s="21">
        <f t="shared" si="10"/>
        <v>0</v>
      </c>
      <c r="H61" s="107"/>
    </row>
    <row r="62" spans="1:8" ht="12.75">
      <c r="A62" s="98" t="s">
        <v>106</v>
      </c>
      <c r="B62" s="105" t="s">
        <v>107</v>
      </c>
      <c r="C62" s="99" t="s">
        <v>11</v>
      </c>
      <c r="D62" s="100" t="s">
        <v>33</v>
      </c>
      <c r="E62" s="19"/>
      <c r="F62" s="106"/>
      <c r="G62" s="21">
        <f t="shared" si="10"/>
        <v>0</v>
      </c>
      <c r="H62" s="107"/>
    </row>
    <row r="63" spans="1:8" ht="25.5" customHeight="1">
      <c r="A63" s="98" t="s">
        <v>108</v>
      </c>
      <c r="B63" s="105" t="s">
        <v>109</v>
      </c>
      <c r="C63" s="99" t="s">
        <v>11</v>
      </c>
      <c r="D63" s="100" t="s">
        <v>33</v>
      </c>
      <c r="E63" s="19"/>
      <c r="F63" s="106"/>
      <c r="G63" s="21">
        <f t="shared" si="10"/>
        <v>0</v>
      </c>
      <c r="H63" s="107"/>
    </row>
    <row r="64" spans="1:8" ht="12.75">
      <c r="A64" s="98" t="s">
        <v>110</v>
      </c>
      <c r="B64" s="105" t="s">
        <v>111</v>
      </c>
      <c r="C64" s="99" t="s">
        <v>11</v>
      </c>
      <c r="D64" s="100" t="s">
        <v>33</v>
      </c>
      <c r="E64" s="19"/>
      <c r="F64" s="106"/>
      <c r="G64" s="21">
        <f t="shared" si="10"/>
        <v>0</v>
      </c>
      <c r="H64" s="107"/>
    </row>
    <row r="65" spans="1:8" ht="12.75">
      <c r="A65" s="98" t="s">
        <v>112</v>
      </c>
      <c r="B65" s="105" t="s">
        <v>113</v>
      </c>
      <c r="C65" s="99" t="s">
        <v>11</v>
      </c>
      <c r="D65" s="100" t="s">
        <v>33</v>
      </c>
      <c r="E65" s="19"/>
      <c r="F65" s="106"/>
      <c r="G65" s="21">
        <f t="shared" si="10"/>
        <v>0</v>
      </c>
      <c r="H65" s="107"/>
    </row>
    <row r="66" spans="1:8" ht="12.75">
      <c r="A66" s="98" t="s">
        <v>114</v>
      </c>
      <c r="B66" s="105" t="s">
        <v>115</v>
      </c>
      <c r="C66" s="99" t="s">
        <v>11</v>
      </c>
      <c r="D66" s="100" t="s">
        <v>33</v>
      </c>
      <c r="E66" s="19"/>
      <c r="F66" s="106"/>
      <c r="G66" s="21">
        <f t="shared" si="10"/>
        <v>0</v>
      </c>
      <c r="H66" s="107"/>
    </row>
    <row r="67" spans="1:8" ht="12.75">
      <c r="A67" s="98" t="s">
        <v>116</v>
      </c>
      <c r="B67" s="105" t="s">
        <v>117</v>
      </c>
      <c r="C67" s="99" t="s">
        <v>79</v>
      </c>
      <c r="D67" s="100" t="s">
        <v>80</v>
      </c>
      <c r="E67" s="19"/>
      <c r="F67" s="106"/>
      <c r="G67" s="21">
        <f t="shared" si="10"/>
        <v>0</v>
      </c>
      <c r="H67" s="107"/>
    </row>
    <row r="68" spans="1:8" ht="12.75">
      <c r="A68" s="98" t="s">
        <v>118</v>
      </c>
      <c r="B68" s="105" t="s">
        <v>119</v>
      </c>
      <c r="C68" s="99" t="s">
        <v>11</v>
      </c>
      <c r="D68" s="100" t="s">
        <v>33</v>
      </c>
      <c r="E68" s="108"/>
      <c r="F68" s="106"/>
      <c r="G68" s="21">
        <f>H68</f>
        <v>0</v>
      </c>
      <c r="H68" s="107"/>
    </row>
    <row r="69" spans="1:8" ht="12.75">
      <c r="A69" s="98" t="s">
        <v>120</v>
      </c>
      <c r="B69" s="105" t="s">
        <v>121</v>
      </c>
      <c r="C69" s="99" t="s">
        <v>11</v>
      </c>
      <c r="D69" s="100" t="s">
        <v>33</v>
      </c>
      <c r="E69" s="108"/>
      <c r="F69" s="106"/>
      <c r="G69" s="21">
        <f>H69</f>
        <v>0</v>
      </c>
      <c r="H69" s="107"/>
    </row>
    <row r="70" spans="1:8" ht="12.75">
      <c r="A70" s="98" t="s">
        <v>122</v>
      </c>
      <c r="B70" s="105" t="s">
        <v>123</v>
      </c>
      <c r="C70" s="99" t="s">
        <v>79</v>
      </c>
      <c r="D70" s="100" t="s">
        <v>80</v>
      </c>
      <c r="E70" s="108"/>
      <c r="F70" s="106"/>
      <c r="G70" s="21">
        <f t="shared" si="10"/>
        <v>0</v>
      </c>
      <c r="H70" s="107"/>
    </row>
    <row r="71" spans="1:8" ht="12.75">
      <c r="A71" s="98" t="s">
        <v>124</v>
      </c>
      <c r="B71" s="109" t="s">
        <v>125</v>
      </c>
      <c r="C71" s="110" t="s">
        <v>11</v>
      </c>
      <c r="D71" s="111" t="s">
        <v>33</v>
      </c>
      <c r="E71" s="27">
        <f>E72+E73+E74+E75</f>
        <v>0</v>
      </c>
      <c r="F71" s="28">
        <f>F72+F73+F74+F75</f>
        <v>0</v>
      </c>
      <c r="G71" s="28">
        <f>G72+G73+G74+G75</f>
        <v>0</v>
      </c>
      <c r="H71" s="29">
        <f>H72+H73+H74+H75</f>
        <v>0</v>
      </c>
    </row>
    <row r="72" spans="1:8" ht="12.75">
      <c r="A72" s="98" t="s">
        <v>126</v>
      </c>
      <c r="B72" s="105" t="s">
        <v>127</v>
      </c>
      <c r="C72" s="99" t="s">
        <v>11</v>
      </c>
      <c r="D72" s="100" t="s">
        <v>33</v>
      </c>
      <c r="E72" s="19"/>
      <c r="F72" s="106"/>
      <c r="G72" s="21">
        <f>H72-F72</f>
        <v>0</v>
      </c>
      <c r="H72" s="107"/>
    </row>
    <row r="73" spans="1:8" ht="12.75">
      <c r="A73" s="98" t="s">
        <v>128</v>
      </c>
      <c r="B73" s="105" t="s">
        <v>129</v>
      </c>
      <c r="C73" s="99" t="s">
        <v>11</v>
      </c>
      <c r="D73" s="100" t="s">
        <v>33</v>
      </c>
      <c r="E73" s="19"/>
      <c r="F73" s="106"/>
      <c r="G73" s="21">
        <f>H73-F73</f>
        <v>0</v>
      </c>
      <c r="H73" s="107"/>
    </row>
    <row r="74" spans="1:8" ht="12.75">
      <c r="A74" s="98" t="s">
        <v>130</v>
      </c>
      <c r="B74" s="105" t="s">
        <v>131</v>
      </c>
      <c r="C74" s="99" t="s">
        <v>11</v>
      </c>
      <c r="D74" s="100" t="s">
        <v>33</v>
      </c>
      <c r="E74" s="19"/>
      <c r="F74" s="106"/>
      <c r="G74" s="21">
        <f>H74-F74</f>
        <v>0</v>
      </c>
      <c r="H74" s="107"/>
    </row>
    <row r="75" spans="1:8" ht="12.75">
      <c r="A75" s="112" t="s">
        <v>132</v>
      </c>
      <c r="B75" s="113" t="s">
        <v>133</v>
      </c>
      <c r="C75" s="114" t="s">
        <v>11</v>
      </c>
      <c r="D75" s="115" t="s">
        <v>33</v>
      </c>
      <c r="E75" s="116"/>
      <c r="F75" s="117"/>
      <c r="G75" s="34">
        <f>H75-F75</f>
        <v>0</v>
      </c>
      <c r="H75" s="118"/>
    </row>
    <row r="77" spans="1:8" ht="12.75">
      <c r="A77" s="122"/>
      <c r="B77" s="122"/>
      <c r="C77" s="122"/>
      <c r="D77" s="122"/>
      <c r="E77" s="122"/>
      <c r="F77" s="122"/>
      <c r="G77" s="122"/>
      <c r="H77" s="122"/>
    </row>
    <row r="78" spans="1:8" s="121" customFormat="1" ht="15" customHeight="1">
      <c r="A78" s="119" t="s">
        <v>138</v>
      </c>
      <c r="B78" s="119"/>
      <c r="C78" s="120" t="s">
        <v>135</v>
      </c>
      <c r="D78" s="120"/>
      <c r="E78" s="119"/>
      <c r="F78" s="119"/>
      <c r="G78" s="120" t="s">
        <v>139</v>
      </c>
      <c r="H78" s="120"/>
    </row>
    <row r="79" spans="1:8" ht="12.75">
      <c r="A79" s="122"/>
      <c r="B79" s="122"/>
      <c r="C79" s="122"/>
      <c r="D79" s="122"/>
      <c r="E79" s="122"/>
      <c r="F79" s="122"/>
      <c r="G79" s="122"/>
      <c r="H79" s="122"/>
    </row>
    <row r="80" spans="1:8" ht="12.75">
      <c r="A80" s="122"/>
      <c r="B80" s="122"/>
      <c r="C80" s="122"/>
      <c r="D80" s="122"/>
      <c r="E80" s="122"/>
      <c r="F80" s="122"/>
      <c r="G80" s="122"/>
      <c r="H80" s="122"/>
    </row>
  </sheetData>
  <sheetProtection password="C7F5" sheet="1"/>
  <mergeCells count="22">
    <mergeCell ref="A1:H1"/>
    <mergeCell ref="A2:H2"/>
    <mergeCell ref="A19:P19"/>
    <mergeCell ref="A20:A22"/>
    <mergeCell ref="B20:B22"/>
    <mergeCell ref="C20:C22"/>
    <mergeCell ref="D20:D22"/>
    <mergeCell ref="E20:G20"/>
    <mergeCell ref="H20:J20"/>
    <mergeCell ref="K20:M20"/>
    <mergeCell ref="N20:P20"/>
    <mergeCell ref="E21:E22"/>
    <mergeCell ref="F21:G21"/>
    <mergeCell ref="H21:H22"/>
    <mergeCell ref="I21:J21"/>
    <mergeCell ref="K21:K22"/>
    <mergeCell ref="L21:M21"/>
    <mergeCell ref="N21:N22"/>
    <mergeCell ref="O21:P21"/>
    <mergeCell ref="A57:J57"/>
    <mergeCell ref="C78:D78"/>
    <mergeCell ref="G78:H78"/>
  </mergeCells>
  <printOptions/>
  <pageMargins left="0.39375" right="0.39375" top="0.7083333333333334" bottom="0.7083333333333334" header="0.5118055555555555" footer="0.5118055555555555"/>
  <pageSetup horizontalDpi="300" verticalDpi="300" orientation="landscape" paperSize="9" scale="57"/>
</worksheet>
</file>

<file path=xl/worksheets/sheet5.xml><?xml version="1.0" encoding="utf-8"?>
<worksheet xmlns="http://schemas.openxmlformats.org/spreadsheetml/2006/main" xmlns:r="http://schemas.openxmlformats.org/officeDocument/2006/relationships">
  <sheetPr>
    <tabColor indexed="31"/>
  </sheetPr>
  <dimension ref="A1:BH80"/>
  <sheetViews>
    <sheetView zoomScale="105" zoomScaleNormal="105" workbookViewId="0" topLeftCell="A1">
      <selection activeCell="E4" sqref="E4"/>
    </sheetView>
  </sheetViews>
  <sheetFormatPr defaultColWidth="10.00390625" defaultRowHeight="12.75"/>
  <cols>
    <col min="1" max="1" width="86.375" style="1" customWidth="1"/>
    <col min="2" max="4" width="10.25390625" style="1" customWidth="1"/>
    <col min="5" max="5" width="10.375" style="1" customWidth="1"/>
    <col min="6" max="6" width="11.125" style="1" customWidth="1"/>
    <col min="7" max="7" width="11.875" style="1" customWidth="1"/>
    <col min="8" max="8" width="10.875" style="1" customWidth="1"/>
    <col min="9" max="9" width="11.625" style="1" customWidth="1"/>
    <col min="10" max="10" width="10.625" style="1" customWidth="1"/>
    <col min="11" max="16384" width="10.25390625" style="1" customWidth="1"/>
  </cols>
  <sheetData>
    <row r="1" spans="1:16" ht="42.75" customHeight="1">
      <c r="A1" s="2" t="s">
        <v>142</v>
      </c>
      <c r="B1" s="2"/>
      <c r="C1" s="2"/>
      <c r="D1" s="2"/>
      <c r="E1" s="2"/>
      <c r="F1" s="2"/>
      <c r="G1" s="2"/>
      <c r="H1" s="2"/>
      <c r="I1" s="3"/>
      <c r="J1" s="3"/>
      <c r="K1" s="3"/>
      <c r="L1" s="3"/>
      <c r="M1" s="3"/>
      <c r="N1" s="3"/>
      <c r="O1" s="3"/>
      <c r="P1" s="3"/>
    </row>
    <row r="2" spans="1:10" s="6" customFormat="1" ht="21" customHeight="1">
      <c r="A2" s="4" t="s">
        <v>1</v>
      </c>
      <c r="B2" s="4"/>
      <c r="C2" s="4"/>
      <c r="D2" s="4"/>
      <c r="E2" s="4"/>
      <c r="F2" s="4"/>
      <c r="G2" s="4"/>
      <c r="H2" s="4"/>
      <c r="I2" s="5"/>
      <c r="J2" s="5"/>
    </row>
    <row r="3" spans="1:8" s="14" customFormat="1" ht="12.75">
      <c r="A3" s="7" t="s">
        <v>2</v>
      </c>
      <c r="B3" s="8" t="s">
        <v>3</v>
      </c>
      <c r="C3" s="9" t="s">
        <v>4</v>
      </c>
      <c r="D3" s="10" t="s">
        <v>5</v>
      </c>
      <c r="E3" s="11" t="s">
        <v>6</v>
      </c>
      <c r="F3" s="12" t="s">
        <v>7</v>
      </c>
      <c r="G3" s="12" t="s">
        <v>8</v>
      </c>
      <c r="H3" s="13" t="s">
        <v>9</v>
      </c>
    </row>
    <row r="4" spans="1:8" ht="12.75">
      <c r="A4" s="15" t="s">
        <v>10</v>
      </c>
      <c r="B4" s="16">
        <v>1</v>
      </c>
      <c r="C4" s="17" t="s">
        <v>11</v>
      </c>
      <c r="D4" s="18">
        <v>642</v>
      </c>
      <c r="E4" s="19"/>
      <c r="F4" s="20"/>
      <c r="G4" s="21">
        <f aca="true" t="shared" si="0" ref="G4:G18">H4-F4</f>
        <v>0</v>
      </c>
      <c r="H4" s="22"/>
    </row>
    <row r="5" spans="1:8" ht="12.75">
      <c r="A5" s="23" t="s">
        <v>12</v>
      </c>
      <c r="B5" s="24">
        <f aca="true" t="shared" si="1" ref="B5:B18">B4+1</f>
        <v>2</v>
      </c>
      <c r="C5" s="25" t="s">
        <v>11</v>
      </c>
      <c r="D5" s="26">
        <v>642</v>
      </c>
      <c r="E5" s="27">
        <f>E6+E7+E12+E13+E14</f>
        <v>0</v>
      </c>
      <c r="F5" s="28">
        <f>F6+F7+F12+F13+F14</f>
        <v>0</v>
      </c>
      <c r="G5" s="28">
        <f t="shared" si="0"/>
        <v>0</v>
      </c>
      <c r="H5" s="29">
        <f>H6+H7+H12+H13+H14</f>
        <v>0</v>
      </c>
    </row>
    <row r="6" spans="1:8" ht="12.75">
      <c r="A6" s="15" t="s">
        <v>13</v>
      </c>
      <c r="B6" s="16">
        <f t="shared" si="1"/>
        <v>3</v>
      </c>
      <c r="C6" s="17" t="s">
        <v>11</v>
      </c>
      <c r="D6" s="18">
        <v>642</v>
      </c>
      <c r="E6" s="19"/>
      <c r="F6" s="20"/>
      <c r="G6" s="21">
        <f t="shared" si="0"/>
        <v>0</v>
      </c>
      <c r="H6" s="22"/>
    </row>
    <row r="7" spans="1:8" ht="25.5" customHeight="1">
      <c r="A7" s="15" t="s">
        <v>14</v>
      </c>
      <c r="B7" s="16">
        <f t="shared" si="1"/>
        <v>4</v>
      </c>
      <c r="C7" s="17" t="s">
        <v>11</v>
      </c>
      <c r="D7" s="18">
        <v>642</v>
      </c>
      <c r="E7" s="108"/>
      <c r="F7" s="123"/>
      <c r="G7" s="21">
        <f t="shared" si="0"/>
        <v>0</v>
      </c>
      <c r="H7" s="22"/>
    </row>
    <row r="8" spans="1:8" ht="12.75">
      <c r="A8" s="15" t="s">
        <v>15</v>
      </c>
      <c r="B8" s="16">
        <f t="shared" si="1"/>
        <v>5</v>
      </c>
      <c r="C8" s="17" t="s">
        <v>11</v>
      </c>
      <c r="D8" s="18">
        <v>642</v>
      </c>
      <c r="E8" s="19"/>
      <c r="F8" s="20"/>
      <c r="G8" s="21">
        <f t="shared" si="0"/>
        <v>0</v>
      </c>
      <c r="H8" s="22"/>
    </row>
    <row r="9" spans="1:8" ht="12.75">
      <c r="A9" s="15" t="s">
        <v>16</v>
      </c>
      <c r="B9" s="16">
        <f t="shared" si="1"/>
        <v>6</v>
      </c>
      <c r="C9" s="17" t="s">
        <v>11</v>
      </c>
      <c r="D9" s="18">
        <v>642</v>
      </c>
      <c r="E9" s="19"/>
      <c r="F9" s="20"/>
      <c r="G9" s="21">
        <f t="shared" si="0"/>
        <v>0</v>
      </c>
      <c r="H9" s="22"/>
    </row>
    <row r="10" spans="1:8" ht="12.75">
      <c r="A10" s="15" t="s">
        <v>17</v>
      </c>
      <c r="B10" s="16">
        <f t="shared" si="1"/>
        <v>7</v>
      </c>
      <c r="C10" s="17" t="s">
        <v>11</v>
      </c>
      <c r="D10" s="18">
        <v>642</v>
      </c>
      <c r="E10" s="19"/>
      <c r="F10" s="20"/>
      <c r="G10" s="21">
        <f t="shared" si="0"/>
        <v>0</v>
      </c>
      <c r="H10" s="22"/>
    </row>
    <row r="11" spans="1:8" ht="12.75">
      <c r="A11" s="15" t="s">
        <v>18</v>
      </c>
      <c r="B11" s="16">
        <f t="shared" si="1"/>
        <v>8</v>
      </c>
      <c r="C11" s="17" t="s">
        <v>11</v>
      </c>
      <c r="D11" s="18">
        <v>642</v>
      </c>
      <c r="E11" s="19"/>
      <c r="F11" s="20"/>
      <c r="G11" s="21">
        <f t="shared" si="0"/>
        <v>0</v>
      </c>
      <c r="H11" s="22"/>
    </row>
    <row r="12" spans="1:8" ht="30" customHeight="1">
      <c r="A12" s="15" t="s">
        <v>19</v>
      </c>
      <c r="B12" s="16">
        <f t="shared" si="1"/>
        <v>9</v>
      </c>
      <c r="C12" s="17" t="s">
        <v>11</v>
      </c>
      <c r="D12" s="18">
        <v>642</v>
      </c>
      <c r="E12" s="19"/>
      <c r="F12" s="20"/>
      <c r="G12" s="21">
        <f t="shared" si="0"/>
        <v>0</v>
      </c>
      <c r="H12" s="22"/>
    </row>
    <row r="13" spans="1:8" ht="12.75">
      <c r="A13" s="15" t="s">
        <v>20</v>
      </c>
      <c r="B13" s="16">
        <f t="shared" si="1"/>
        <v>10</v>
      </c>
      <c r="C13" s="17" t="s">
        <v>11</v>
      </c>
      <c r="D13" s="18">
        <v>642</v>
      </c>
      <c r="E13" s="19"/>
      <c r="F13" s="20"/>
      <c r="G13" s="21">
        <f t="shared" si="0"/>
        <v>0</v>
      </c>
      <c r="H13" s="22"/>
    </row>
    <row r="14" spans="1:8" ht="12.75">
      <c r="A14" s="15" t="s">
        <v>21</v>
      </c>
      <c r="B14" s="16">
        <f t="shared" si="1"/>
        <v>11</v>
      </c>
      <c r="C14" s="17" t="s">
        <v>11</v>
      </c>
      <c r="D14" s="18">
        <v>642</v>
      </c>
      <c r="E14" s="19"/>
      <c r="F14" s="20"/>
      <c r="G14" s="21">
        <f t="shared" si="0"/>
        <v>0</v>
      </c>
      <c r="H14" s="22"/>
    </row>
    <row r="15" spans="1:8" ht="12.75">
      <c r="A15" s="15" t="s">
        <v>22</v>
      </c>
      <c r="B15" s="16">
        <f t="shared" si="1"/>
        <v>12</v>
      </c>
      <c r="C15" s="17" t="s">
        <v>11</v>
      </c>
      <c r="D15" s="18">
        <v>642</v>
      </c>
      <c r="E15" s="19"/>
      <c r="F15" s="20"/>
      <c r="G15" s="21">
        <f t="shared" si="0"/>
        <v>0</v>
      </c>
      <c r="H15" s="22"/>
    </row>
    <row r="16" spans="1:8" ht="12.75">
      <c r="A16" s="15" t="s">
        <v>23</v>
      </c>
      <c r="B16" s="16">
        <f t="shared" si="1"/>
        <v>13</v>
      </c>
      <c r="C16" s="17" t="s">
        <v>11</v>
      </c>
      <c r="D16" s="18">
        <v>642</v>
      </c>
      <c r="E16" s="19"/>
      <c r="F16" s="20"/>
      <c r="G16" s="21">
        <f t="shared" si="0"/>
        <v>0</v>
      </c>
      <c r="H16" s="22"/>
    </row>
    <row r="17" spans="1:8" ht="12.75">
      <c r="A17" s="15" t="s">
        <v>24</v>
      </c>
      <c r="B17" s="16">
        <f t="shared" si="1"/>
        <v>14</v>
      </c>
      <c r="C17" s="17" t="s">
        <v>11</v>
      </c>
      <c r="D17" s="18">
        <v>642</v>
      </c>
      <c r="E17" s="19"/>
      <c r="F17" s="20"/>
      <c r="G17" s="21">
        <f t="shared" si="0"/>
        <v>0</v>
      </c>
      <c r="H17" s="22"/>
    </row>
    <row r="18" spans="1:8" ht="12.75">
      <c r="A18" s="30" t="s">
        <v>25</v>
      </c>
      <c r="B18" s="31">
        <f t="shared" si="1"/>
        <v>15</v>
      </c>
      <c r="C18" s="32" t="s">
        <v>11</v>
      </c>
      <c r="D18" s="33">
        <v>642</v>
      </c>
      <c r="E18" s="116"/>
      <c r="F18" s="124"/>
      <c r="G18" s="34">
        <f t="shared" si="0"/>
        <v>0</v>
      </c>
      <c r="H18" s="125"/>
    </row>
    <row r="19" spans="1:16" ht="19.5" customHeight="1">
      <c r="A19" s="35" t="s">
        <v>26</v>
      </c>
      <c r="B19" s="35"/>
      <c r="C19" s="35"/>
      <c r="D19" s="35"/>
      <c r="E19" s="35"/>
      <c r="F19" s="35"/>
      <c r="G19" s="35"/>
      <c r="H19" s="35"/>
      <c r="I19" s="35"/>
      <c r="J19" s="35"/>
      <c r="K19" s="35"/>
      <c r="L19" s="35"/>
      <c r="M19" s="35"/>
      <c r="N19" s="35"/>
      <c r="O19" s="35"/>
      <c r="P19" s="35"/>
    </row>
    <row r="20" spans="1:16" ht="12.75" customHeight="1">
      <c r="A20" s="7" t="s">
        <v>2</v>
      </c>
      <c r="B20" s="8" t="s">
        <v>3</v>
      </c>
      <c r="C20" s="9" t="s">
        <v>4</v>
      </c>
      <c r="D20" s="10" t="s">
        <v>5</v>
      </c>
      <c r="E20" s="36" t="s">
        <v>6</v>
      </c>
      <c r="F20" s="36"/>
      <c r="G20" s="36"/>
      <c r="H20" s="36" t="s">
        <v>7</v>
      </c>
      <c r="I20" s="36"/>
      <c r="J20" s="36"/>
      <c r="K20" s="36" t="s">
        <v>8</v>
      </c>
      <c r="L20" s="36"/>
      <c r="M20" s="36"/>
      <c r="N20" s="36" t="s">
        <v>9</v>
      </c>
      <c r="O20" s="36"/>
      <c r="P20" s="36"/>
    </row>
    <row r="21" spans="1:16" ht="12.75" customHeight="1">
      <c r="A21" s="7"/>
      <c r="B21" s="8"/>
      <c r="C21" s="9"/>
      <c r="D21" s="10"/>
      <c r="E21" s="37" t="s">
        <v>27</v>
      </c>
      <c r="F21" s="38" t="s">
        <v>28</v>
      </c>
      <c r="G21" s="38"/>
      <c r="H21" s="39" t="s">
        <v>27</v>
      </c>
      <c r="I21" s="38" t="s">
        <v>28</v>
      </c>
      <c r="J21" s="38"/>
      <c r="K21" s="40" t="s">
        <v>27</v>
      </c>
      <c r="L21" s="38" t="s">
        <v>28</v>
      </c>
      <c r="M21" s="38"/>
      <c r="N21" s="39" t="s">
        <v>27</v>
      </c>
      <c r="O21" s="38" t="s">
        <v>28</v>
      </c>
      <c r="P21" s="38"/>
    </row>
    <row r="22" spans="1:16" ht="12.75">
      <c r="A22" s="7"/>
      <c r="B22" s="8"/>
      <c r="C22" s="9"/>
      <c r="D22" s="10"/>
      <c r="E22" s="37"/>
      <c r="F22" s="41" t="s">
        <v>29</v>
      </c>
      <c r="G22" s="38" t="s">
        <v>30</v>
      </c>
      <c r="H22" s="39"/>
      <c r="I22" s="41" t="s">
        <v>29</v>
      </c>
      <c r="J22" s="38" t="s">
        <v>30</v>
      </c>
      <c r="K22" s="40"/>
      <c r="L22" s="41" t="s">
        <v>29</v>
      </c>
      <c r="M22" s="38" t="s">
        <v>30</v>
      </c>
      <c r="N22" s="39"/>
      <c r="O22" s="41" t="s">
        <v>29</v>
      </c>
      <c r="P22" s="38" t="s">
        <v>30</v>
      </c>
    </row>
    <row r="23" spans="1:60" ht="12.75">
      <c r="A23" s="42" t="s">
        <v>31</v>
      </c>
      <c r="B23" s="43" t="s">
        <v>32</v>
      </c>
      <c r="C23" s="44" t="s">
        <v>11</v>
      </c>
      <c r="D23" s="45" t="s">
        <v>33</v>
      </c>
      <c r="E23" s="46"/>
      <c r="F23" s="47" t="s">
        <v>34</v>
      </c>
      <c r="G23" s="48" t="s">
        <v>34</v>
      </c>
      <c r="H23" s="49"/>
      <c r="I23" s="47" t="s">
        <v>34</v>
      </c>
      <c r="J23" s="48" t="s">
        <v>34</v>
      </c>
      <c r="K23" s="50">
        <f>N23-H23</f>
        <v>0</v>
      </c>
      <c r="L23" s="47" t="s">
        <v>34</v>
      </c>
      <c r="M23" s="48" t="s">
        <v>34</v>
      </c>
      <c r="N23" s="51"/>
      <c r="O23" s="47" t="s">
        <v>34</v>
      </c>
      <c r="P23" s="48" t="s">
        <v>34</v>
      </c>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3"/>
      <c r="BA23" s="53"/>
      <c r="BB23" s="53"/>
      <c r="BC23" s="53"/>
      <c r="BD23" s="53"/>
      <c r="BE23" s="53"/>
      <c r="BF23" s="53"/>
      <c r="BG23" s="53"/>
      <c r="BH23" s="53"/>
    </row>
    <row r="24" spans="1:60" ht="12.75">
      <c r="A24" s="42" t="s">
        <v>35</v>
      </c>
      <c r="B24" s="43" t="s">
        <v>36</v>
      </c>
      <c r="C24" s="44" t="s">
        <v>11</v>
      </c>
      <c r="D24" s="45" t="s">
        <v>33</v>
      </c>
      <c r="E24" s="46"/>
      <c r="F24" s="54" t="s">
        <v>34</v>
      </c>
      <c r="G24" s="55" t="s">
        <v>34</v>
      </c>
      <c r="H24" s="49"/>
      <c r="I24" s="54" t="s">
        <v>34</v>
      </c>
      <c r="J24" s="55" t="s">
        <v>34</v>
      </c>
      <c r="K24" s="56">
        <f>N24-H24</f>
        <v>0</v>
      </c>
      <c r="L24" s="54" t="s">
        <v>34</v>
      </c>
      <c r="M24" s="55" t="s">
        <v>34</v>
      </c>
      <c r="N24" s="51"/>
      <c r="O24" s="54" t="s">
        <v>34</v>
      </c>
      <c r="P24" s="55" t="s">
        <v>34</v>
      </c>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3"/>
      <c r="BA24" s="53"/>
      <c r="BB24" s="53"/>
      <c r="BC24" s="53"/>
      <c r="BD24" s="53"/>
      <c r="BE24" s="53"/>
      <c r="BF24" s="53"/>
      <c r="BG24" s="53"/>
      <c r="BH24" s="53"/>
    </row>
    <row r="25" spans="1:60" ht="12.75">
      <c r="A25" s="42" t="s">
        <v>37</v>
      </c>
      <c r="B25" s="43" t="s">
        <v>38</v>
      </c>
      <c r="C25" s="44" t="s">
        <v>11</v>
      </c>
      <c r="D25" s="45" t="s">
        <v>33</v>
      </c>
      <c r="E25" s="46"/>
      <c r="F25" s="54" t="s">
        <v>34</v>
      </c>
      <c r="G25" s="55" t="s">
        <v>34</v>
      </c>
      <c r="H25" s="49"/>
      <c r="I25" s="54" t="s">
        <v>34</v>
      </c>
      <c r="J25" s="55" t="s">
        <v>34</v>
      </c>
      <c r="K25" s="56">
        <f>N25-H25</f>
        <v>0</v>
      </c>
      <c r="L25" s="54" t="s">
        <v>34</v>
      </c>
      <c r="M25" s="55" t="s">
        <v>34</v>
      </c>
      <c r="N25" s="51"/>
      <c r="O25" s="54" t="s">
        <v>34</v>
      </c>
      <c r="P25" s="55" t="s">
        <v>34</v>
      </c>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3"/>
      <c r="BA25" s="53"/>
      <c r="BB25" s="53"/>
      <c r="BC25" s="53"/>
      <c r="BD25" s="53"/>
      <c r="BE25" s="53"/>
      <c r="BF25" s="53"/>
      <c r="BG25" s="53"/>
      <c r="BH25" s="53"/>
    </row>
    <row r="26" spans="1:60" ht="12.75">
      <c r="A26" s="42" t="s">
        <v>39</v>
      </c>
      <c r="B26" s="57" t="s">
        <v>40</v>
      </c>
      <c r="C26" s="58" t="s">
        <v>11</v>
      </c>
      <c r="D26" s="45" t="s">
        <v>33</v>
      </c>
      <c r="E26" s="56">
        <f aca="true" t="shared" si="2" ref="E26:E56">F26+G26</f>
        <v>0</v>
      </c>
      <c r="F26" s="59"/>
      <c r="G26" s="59"/>
      <c r="H26" s="56">
        <f aca="true" t="shared" si="3" ref="H26:H56">I26+J26</f>
        <v>0</v>
      </c>
      <c r="I26" s="49"/>
      <c r="J26" s="49"/>
      <c r="K26" s="56">
        <f>N26-H26</f>
        <v>0</v>
      </c>
      <c r="L26" s="54">
        <f>O26-I26</f>
        <v>0</v>
      </c>
      <c r="M26" s="55">
        <f>P26-J26</f>
        <v>0</v>
      </c>
      <c r="N26" s="56">
        <f aca="true" t="shared" si="4" ref="N26:N56">O26+P26</f>
        <v>0</v>
      </c>
      <c r="O26" s="49"/>
      <c r="P26" s="60"/>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3"/>
      <c r="BA26" s="53"/>
      <c r="BB26" s="53"/>
      <c r="BC26" s="53"/>
      <c r="BD26" s="53"/>
      <c r="BE26" s="53"/>
      <c r="BF26" s="53"/>
      <c r="BG26" s="53"/>
      <c r="BH26" s="53"/>
    </row>
    <row r="27" spans="1:60" ht="12.75">
      <c r="A27" s="61" t="s">
        <v>41</v>
      </c>
      <c r="B27" s="62" t="s">
        <v>42</v>
      </c>
      <c r="C27" s="63" t="s">
        <v>11</v>
      </c>
      <c r="D27" s="64" t="s">
        <v>33</v>
      </c>
      <c r="E27" s="65">
        <f t="shared" si="2"/>
        <v>0</v>
      </c>
      <c r="F27" s="66">
        <f>F28+F29+F30</f>
        <v>0</v>
      </c>
      <c r="G27" s="67">
        <f>G28+G29+G30</f>
        <v>0</v>
      </c>
      <c r="H27" s="65">
        <f t="shared" si="3"/>
        <v>0</v>
      </c>
      <c r="I27" s="66">
        <f>I28+I29+I30</f>
        <v>0</v>
      </c>
      <c r="J27" s="67">
        <f>J28+J29+J30</f>
        <v>0</v>
      </c>
      <c r="K27" s="65">
        <f>L27+M27</f>
        <v>0</v>
      </c>
      <c r="L27" s="66">
        <f>L28+L29+L30</f>
        <v>0</v>
      </c>
      <c r="M27" s="67">
        <f>M28+M29+M30</f>
        <v>0</v>
      </c>
      <c r="N27" s="65">
        <f t="shared" si="4"/>
        <v>0</v>
      </c>
      <c r="O27" s="66">
        <f>O28+O29+O30</f>
        <v>0</v>
      </c>
      <c r="P27" s="67">
        <f>P28+P29+P30</f>
        <v>0</v>
      </c>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3"/>
      <c r="BA27" s="53"/>
      <c r="BB27" s="53"/>
      <c r="BC27" s="53"/>
      <c r="BD27" s="53"/>
      <c r="BE27" s="53"/>
      <c r="BF27" s="53"/>
      <c r="BG27" s="53"/>
      <c r="BH27" s="53"/>
    </row>
    <row r="28" spans="1:60" ht="12.75">
      <c r="A28" s="42" t="s">
        <v>43</v>
      </c>
      <c r="B28" s="57" t="s">
        <v>44</v>
      </c>
      <c r="C28" s="58" t="s">
        <v>11</v>
      </c>
      <c r="D28" s="45" t="s">
        <v>33</v>
      </c>
      <c r="E28" s="56">
        <f t="shared" si="2"/>
        <v>0</v>
      </c>
      <c r="F28" s="59"/>
      <c r="G28" s="59"/>
      <c r="H28" s="56">
        <f t="shared" si="3"/>
        <v>0</v>
      </c>
      <c r="I28" s="49"/>
      <c r="J28" s="49"/>
      <c r="K28" s="56">
        <f aca="true" t="shared" si="5" ref="K28:M32">N28-H28</f>
        <v>0</v>
      </c>
      <c r="L28" s="54">
        <f t="shared" si="5"/>
        <v>0</v>
      </c>
      <c r="M28" s="55">
        <f t="shared" si="5"/>
        <v>0</v>
      </c>
      <c r="N28" s="56">
        <f t="shared" si="4"/>
        <v>0</v>
      </c>
      <c r="O28" s="49"/>
      <c r="P28" s="60"/>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53"/>
      <c r="BA28" s="53"/>
      <c r="BB28" s="53"/>
      <c r="BC28" s="53"/>
      <c r="BD28" s="53"/>
      <c r="BE28" s="53"/>
      <c r="BF28" s="53"/>
      <c r="BG28" s="53"/>
      <c r="BH28" s="53"/>
    </row>
    <row r="29" spans="1:60" ht="12.75">
      <c r="A29" s="42" t="s">
        <v>45</v>
      </c>
      <c r="B29" s="43" t="s">
        <v>46</v>
      </c>
      <c r="C29" s="44" t="s">
        <v>11</v>
      </c>
      <c r="D29" s="69" t="s">
        <v>33</v>
      </c>
      <c r="E29" s="56">
        <f t="shared" si="2"/>
        <v>0</v>
      </c>
      <c r="F29" s="126"/>
      <c r="G29" s="126"/>
      <c r="H29" s="56">
        <f t="shared" si="3"/>
        <v>0</v>
      </c>
      <c r="I29" s="49"/>
      <c r="J29" s="49"/>
      <c r="K29" s="56">
        <f t="shared" si="5"/>
        <v>0</v>
      </c>
      <c r="L29" s="54">
        <f t="shared" si="5"/>
        <v>0</v>
      </c>
      <c r="M29" s="55">
        <f t="shared" si="5"/>
        <v>0</v>
      </c>
      <c r="N29" s="56">
        <f t="shared" si="4"/>
        <v>0</v>
      </c>
      <c r="O29" s="49"/>
      <c r="P29" s="60"/>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53"/>
      <c r="BA29" s="53"/>
      <c r="BB29" s="53"/>
      <c r="BC29" s="53"/>
      <c r="BD29" s="53"/>
      <c r="BE29" s="53"/>
      <c r="BF29" s="53"/>
      <c r="BG29" s="53"/>
      <c r="BH29" s="53"/>
    </row>
    <row r="30" spans="1:60" ht="15" customHeight="1">
      <c r="A30" s="42" t="s">
        <v>47</v>
      </c>
      <c r="B30" s="43" t="s">
        <v>48</v>
      </c>
      <c r="C30" s="44" t="s">
        <v>11</v>
      </c>
      <c r="D30" s="45" t="s">
        <v>33</v>
      </c>
      <c r="E30" s="56">
        <f t="shared" si="2"/>
        <v>0</v>
      </c>
      <c r="F30" s="126"/>
      <c r="G30" s="126"/>
      <c r="H30" s="56">
        <f t="shared" si="3"/>
        <v>0</v>
      </c>
      <c r="I30" s="49"/>
      <c r="J30" s="49"/>
      <c r="K30" s="56">
        <f t="shared" si="5"/>
        <v>0</v>
      </c>
      <c r="L30" s="54">
        <f t="shared" si="5"/>
        <v>0</v>
      </c>
      <c r="M30" s="55">
        <f t="shared" si="5"/>
        <v>0</v>
      </c>
      <c r="N30" s="56">
        <f t="shared" si="4"/>
        <v>0</v>
      </c>
      <c r="O30" s="49"/>
      <c r="P30" s="60"/>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53"/>
      <c r="BA30" s="53"/>
      <c r="BB30" s="53"/>
      <c r="BC30" s="53"/>
      <c r="BD30" s="53"/>
      <c r="BE30" s="53"/>
      <c r="BF30" s="53"/>
      <c r="BG30" s="53"/>
      <c r="BH30" s="53"/>
    </row>
    <row r="31" spans="1:60" ht="12.75">
      <c r="A31" s="42" t="s">
        <v>49</v>
      </c>
      <c r="B31" s="43" t="s">
        <v>50</v>
      </c>
      <c r="C31" s="44" t="s">
        <v>11</v>
      </c>
      <c r="D31" s="45" t="s">
        <v>33</v>
      </c>
      <c r="E31" s="56">
        <f t="shared" si="2"/>
        <v>0</v>
      </c>
      <c r="F31" s="126"/>
      <c r="G31" s="126"/>
      <c r="H31" s="56">
        <f t="shared" si="3"/>
        <v>0</v>
      </c>
      <c r="I31" s="49"/>
      <c r="J31" s="49"/>
      <c r="K31" s="56">
        <f t="shared" si="5"/>
        <v>0</v>
      </c>
      <c r="L31" s="54">
        <f t="shared" si="5"/>
        <v>0</v>
      </c>
      <c r="M31" s="55">
        <f t="shared" si="5"/>
        <v>0</v>
      </c>
      <c r="N31" s="56">
        <f t="shared" si="4"/>
        <v>0</v>
      </c>
      <c r="O31" s="49"/>
      <c r="P31" s="60"/>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3"/>
      <c r="BA31" s="53"/>
      <c r="BB31" s="53"/>
      <c r="BC31" s="53"/>
      <c r="BD31" s="53"/>
      <c r="BE31" s="53"/>
      <c r="BF31" s="53"/>
      <c r="BG31" s="53"/>
      <c r="BH31" s="53"/>
    </row>
    <row r="32" spans="1:60" ht="12.75">
      <c r="A32" s="42" t="s">
        <v>51</v>
      </c>
      <c r="B32" s="43" t="s">
        <v>52</v>
      </c>
      <c r="C32" s="44" t="s">
        <v>11</v>
      </c>
      <c r="D32" s="45" t="s">
        <v>33</v>
      </c>
      <c r="E32" s="56">
        <f t="shared" si="2"/>
        <v>0</v>
      </c>
      <c r="F32" s="127"/>
      <c r="G32" s="127"/>
      <c r="H32" s="56">
        <f t="shared" si="3"/>
        <v>0</v>
      </c>
      <c r="I32" s="49"/>
      <c r="J32" s="49"/>
      <c r="K32" s="56">
        <f t="shared" si="5"/>
        <v>0</v>
      </c>
      <c r="L32" s="54">
        <f t="shared" si="5"/>
        <v>0</v>
      </c>
      <c r="M32" s="55">
        <f t="shared" si="5"/>
        <v>0</v>
      </c>
      <c r="N32" s="56">
        <f t="shared" si="4"/>
        <v>0</v>
      </c>
      <c r="O32" s="49"/>
      <c r="P32" s="60"/>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3"/>
      <c r="BA32" s="53"/>
      <c r="BB32" s="53"/>
      <c r="BC32" s="53"/>
      <c r="BD32" s="53"/>
      <c r="BE32" s="53"/>
      <c r="BF32" s="53"/>
      <c r="BG32" s="53"/>
      <c r="BH32" s="53"/>
    </row>
    <row r="33" spans="1:60" ht="12.75">
      <c r="A33" s="61" t="s">
        <v>53</v>
      </c>
      <c r="B33" s="70" t="s">
        <v>54</v>
      </c>
      <c r="C33" s="71" t="s">
        <v>11</v>
      </c>
      <c r="D33" s="64" t="s">
        <v>33</v>
      </c>
      <c r="E33" s="65">
        <f t="shared" si="2"/>
        <v>0</v>
      </c>
      <c r="F33" s="66">
        <f>SUM(F34:F41)</f>
        <v>0</v>
      </c>
      <c r="G33" s="67">
        <f>SUM(G34:G41)</f>
        <v>0</v>
      </c>
      <c r="H33" s="65">
        <f t="shared" si="3"/>
        <v>0</v>
      </c>
      <c r="I33" s="66">
        <f>SUM(I34:I41)</f>
        <v>0</v>
      </c>
      <c r="J33" s="67">
        <f>SUM(J34:J41)</f>
        <v>0</v>
      </c>
      <c r="K33" s="65">
        <f>L33+M33</f>
        <v>0</v>
      </c>
      <c r="L33" s="66">
        <f>SUM(L34:L41)</f>
        <v>0</v>
      </c>
      <c r="M33" s="67">
        <f>SUM(M34:M41)</f>
        <v>0</v>
      </c>
      <c r="N33" s="65">
        <f t="shared" si="4"/>
        <v>0</v>
      </c>
      <c r="O33" s="66">
        <f>SUM(O34:O41)</f>
        <v>0</v>
      </c>
      <c r="P33" s="67">
        <f>SUM(P34:P41)</f>
        <v>0</v>
      </c>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3"/>
      <c r="BA33" s="53"/>
      <c r="BB33" s="53"/>
      <c r="BC33" s="53"/>
      <c r="BD33" s="53"/>
      <c r="BE33" s="53"/>
      <c r="BF33" s="53"/>
      <c r="BG33" s="53"/>
      <c r="BH33" s="53"/>
    </row>
    <row r="34" spans="1:60" ht="12.75">
      <c r="A34" s="42" t="s">
        <v>55</v>
      </c>
      <c r="B34" s="57" t="s">
        <v>56</v>
      </c>
      <c r="C34" s="58" t="s">
        <v>11</v>
      </c>
      <c r="D34" s="45" t="s">
        <v>33</v>
      </c>
      <c r="E34" s="56">
        <f t="shared" si="2"/>
        <v>0</v>
      </c>
      <c r="F34" s="59"/>
      <c r="G34" s="59"/>
      <c r="H34" s="56">
        <f t="shared" si="3"/>
        <v>0</v>
      </c>
      <c r="I34" s="49"/>
      <c r="J34" s="49"/>
      <c r="K34" s="56">
        <f aca="true" t="shared" si="6" ref="K34:M40">N34-H34</f>
        <v>0</v>
      </c>
      <c r="L34" s="54">
        <f t="shared" si="6"/>
        <v>0</v>
      </c>
      <c r="M34" s="55">
        <f t="shared" si="6"/>
        <v>0</v>
      </c>
      <c r="N34" s="56">
        <f t="shared" si="4"/>
        <v>0</v>
      </c>
      <c r="O34" s="49"/>
      <c r="P34" s="60"/>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53"/>
      <c r="BA34" s="53"/>
      <c r="BB34" s="53"/>
      <c r="BC34" s="53"/>
      <c r="BD34" s="53"/>
      <c r="BE34" s="53"/>
      <c r="BF34" s="53"/>
      <c r="BG34" s="53"/>
      <c r="BH34" s="53"/>
    </row>
    <row r="35" spans="1:60" ht="12.75">
      <c r="A35" s="42" t="s">
        <v>57</v>
      </c>
      <c r="B35" s="72" t="s">
        <v>58</v>
      </c>
      <c r="C35" s="73" t="s">
        <v>11</v>
      </c>
      <c r="D35" s="45" t="s">
        <v>33</v>
      </c>
      <c r="E35" s="56">
        <f t="shared" si="2"/>
        <v>0</v>
      </c>
      <c r="F35" s="76"/>
      <c r="G35" s="76"/>
      <c r="H35" s="56">
        <f t="shared" si="3"/>
        <v>0</v>
      </c>
      <c r="I35" s="49"/>
      <c r="J35" s="49"/>
      <c r="K35" s="56">
        <f t="shared" si="6"/>
        <v>0</v>
      </c>
      <c r="L35" s="54">
        <f t="shared" si="6"/>
        <v>0</v>
      </c>
      <c r="M35" s="55">
        <f t="shared" si="6"/>
        <v>0</v>
      </c>
      <c r="N35" s="56">
        <f t="shared" si="4"/>
        <v>0</v>
      </c>
      <c r="O35" s="49"/>
      <c r="P35" s="60"/>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53"/>
      <c r="BA35" s="53"/>
      <c r="BB35" s="53"/>
      <c r="BC35" s="53"/>
      <c r="BD35" s="53"/>
      <c r="BE35" s="53"/>
      <c r="BF35" s="53"/>
      <c r="BG35" s="53"/>
      <c r="BH35" s="53"/>
    </row>
    <row r="36" spans="1:60" ht="12.75">
      <c r="A36" s="42" t="s">
        <v>59</v>
      </c>
      <c r="B36" s="57" t="s">
        <v>60</v>
      </c>
      <c r="C36" s="58" t="s">
        <v>11</v>
      </c>
      <c r="D36" s="45" t="s">
        <v>33</v>
      </c>
      <c r="E36" s="56">
        <f t="shared" si="2"/>
        <v>0</v>
      </c>
      <c r="F36" s="59"/>
      <c r="G36" s="59"/>
      <c r="H36" s="56">
        <f t="shared" si="3"/>
        <v>0</v>
      </c>
      <c r="I36" s="49"/>
      <c r="J36" s="49"/>
      <c r="K36" s="56">
        <f t="shared" si="6"/>
        <v>0</v>
      </c>
      <c r="L36" s="54">
        <f t="shared" si="6"/>
        <v>0</v>
      </c>
      <c r="M36" s="55">
        <f t="shared" si="6"/>
        <v>0</v>
      </c>
      <c r="N36" s="56">
        <f t="shared" si="4"/>
        <v>0</v>
      </c>
      <c r="O36" s="49"/>
      <c r="P36" s="60"/>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53"/>
      <c r="BA36" s="53"/>
      <c r="BB36" s="53"/>
      <c r="BC36" s="53"/>
      <c r="BD36" s="53"/>
      <c r="BE36" s="53"/>
      <c r="BF36" s="53"/>
      <c r="BG36" s="53"/>
      <c r="BH36" s="53"/>
    </row>
    <row r="37" spans="1:16" ht="12.75">
      <c r="A37" s="42" t="s">
        <v>61</v>
      </c>
      <c r="B37" s="57" t="s">
        <v>62</v>
      </c>
      <c r="C37" s="58" t="s">
        <v>11</v>
      </c>
      <c r="D37" s="45" t="s">
        <v>33</v>
      </c>
      <c r="E37" s="56">
        <f t="shared" si="2"/>
        <v>0</v>
      </c>
      <c r="F37" s="59"/>
      <c r="G37" s="59"/>
      <c r="H37" s="56">
        <f t="shared" si="3"/>
        <v>0</v>
      </c>
      <c r="I37" s="49"/>
      <c r="J37" s="49"/>
      <c r="K37" s="56">
        <f t="shared" si="6"/>
        <v>0</v>
      </c>
      <c r="L37" s="54">
        <f t="shared" si="6"/>
        <v>0</v>
      </c>
      <c r="M37" s="55">
        <f t="shared" si="6"/>
        <v>0</v>
      </c>
      <c r="N37" s="56">
        <f t="shared" si="4"/>
        <v>0</v>
      </c>
      <c r="O37" s="49"/>
      <c r="P37" s="60"/>
    </row>
    <row r="38" spans="1:16" ht="12.75">
      <c r="A38" s="42" t="s">
        <v>63</v>
      </c>
      <c r="B38" s="57" t="s">
        <v>64</v>
      </c>
      <c r="C38" s="58" t="s">
        <v>11</v>
      </c>
      <c r="D38" s="45" t="s">
        <v>33</v>
      </c>
      <c r="E38" s="56">
        <f t="shared" si="2"/>
        <v>0</v>
      </c>
      <c r="F38" s="59"/>
      <c r="G38" s="59"/>
      <c r="H38" s="56">
        <f t="shared" si="3"/>
        <v>0</v>
      </c>
      <c r="I38" s="49"/>
      <c r="J38" s="49"/>
      <c r="K38" s="56">
        <f t="shared" si="6"/>
        <v>0</v>
      </c>
      <c r="L38" s="54">
        <f t="shared" si="6"/>
        <v>0</v>
      </c>
      <c r="M38" s="55">
        <f t="shared" si="6"/>
        <v>0</v>
      </c>
      <c r="N38" s="56">
        <f t="shared" si="4"/>
        <v>0</v>
      </c>
      <c r="O38" s="49"/>
      <c r="P38" s="60"/>
    </row>
    <row r="39" spans="1:16" ht="12.75">
      <c r="A39" s="42" t="s">
        <v>65</v>
      </c>
      <c r="B39" s="57" t="s">
        <v>66</v>
      </c>
      <c r="C39" s="58" t="s">
        <v>11</v>
      </c>
      <c r="D39" s="45" t="s">
        <v>33</v>
      </c>
      <c r="E39" s="56">
        <f t="shared" si="2"/>
        <v>0</v>
      </c>
      <c r="F39" s="59"/>
      <c r="G39" s="59"/>
      <c r="H39" s="56">
        <f t="shared" si="3"/>
        <v>0</v>
      </c>
      <c r="I39" s="49"/>
      <c r="J39" s="49"/>
      <c r="K39" s="56">
        <f t="shared" si="6"/>
        <v>0</v>
      </c>
      <c r="L39" s="54">
        <f t="shared" si="6"/>
        <v>0</v>
      </c>
      <c r="M39" s="55">
        <f t="shared" si="6"/>
        <v>0</v>
      </c>
      <c r="N39" s="56">
        <f t="shared" si="4"/>
        <v>0</v>
      </c>
      <c r="O39" s="49"/>
      <c r="P39" s="60"/>
    </row>
    <row r="40" spans="1:16" ht="12.75">
      <c r="A40" s="42" t="s">
        <v>67</v>
      </c>
      <c r="B40" s="57" t="s">
        <v>68</v>
      </c>
      <c r="C40" s="58" t="s">
        <v>11</v>
      </c>
      <c r="D40" s="45" t="s">
        <v>33</v>
      </c>
      <c r="E40" s="56">
        <f t="shared" si="2"/>
        <v>0</v>
      </c>
      <c r="F40" s="76"/>
      <c r="G40" s="76"/>
      <c r="H40" s="56">
        <f t="shared" si="3"/>
        <v>0</v>
      </c>
      <c r="I40" s="49"/>
      <c r="J40" s="49"/>
      <c r="K40" s="56">
        <f t="shared" si="6"/>
        <v>0</v>
      </c>
      <c r="L40" s="54">
        <f t="shared" si="6"/>
        <v>0</v>
      </c>
      <c r="M40" s="55">
        <f t="shared" si="6"/>
        <v>0</v>
      </c>
      <c r="N40" s="56">
        <f t="shared" si="4"/>
        <v>0</v>
      </c>
      <c r="O40" s="49"/>
      <c r="P40" s="60"/>
    </row>
    <row r="41" spans="1:16" ht="12.75">
      <c r="A41" s="61" t="s">
        <v>69</v>
      </c>
      <c r="B41" s="74" t="s">
        <v>70</v>
      </c>
      <c r="C41" s="75" t="s">
        <v>11</v>
      </c>
      <c r="D41" s="64" t="s">
        <v>33</v>
      </c>
      <c r="E41" s="65">
        <f t="shared" si="2"/>
        <v>0</v>
      </c>
      <c r="F41" s="28">
        <f>F42+F43+F44</f>
        <v>0</v>
      </c>
      <c r="G41" s="29">
        <f>G42+G43+G44</f>
        <v>0</v>
      </c>
      <c r="H41" s="65">
        <f t="shared" si="3"/>
        <v>0</v>
      </c>
      <c r="I41" s="28">
        <f>I42+I43+I44</f>
        <v>0</v>
      </c>
      <c r="J41" s="29">
        <f>J42+J43+J44</f>
        <v>0</v>
      </c>
      <c r="K41" s="65">
        <f>L41+M41</f>
        <v>0</v>
      </c>
      <c r="L41" s="28">
        <f>L42+L43+L44</f>
        <v>0</v>
      </c>
      <c r="M41" s="29">
        <f>M42+M43+M44</f>
        <v>0</v>
      </c>
      <c r="N41" s="65">
        <f t="shared" si="4"/>
        <v>0</v>
      </c>
      <c r="O41" s="28">
        <f>O42+O43+O44</f>
        <v>0</v>
      </c>
      <c r="P41" s="29">
        <f>P42+P43+P44</f>
        <v>0</v>
      </c>
    </row>
    <row r="42" spans="1:16" ht="12.75">
      <c r="A42" s="42" t="s">
        <v>71</v>
      </c>
      <c r="B42" s="57" t="s">
        <v>72</v>
      </c>
      <c r="C42" s="58" t="s">
        <v>11</v>
      </c>
      <c r="D42" s="45" t="s">
        <v>33</v>
      </c>
      <c r="E42" s="56">
        <f t="shared" si="2"/>
        <v>0</v>
      </c>
      <c r="F42" s="59"/>
      <c r="G42" s="59"/>
      <c r="H42" s="56">
        <f t="shared" si="3"/>
        <v>0</v>
      </c>
      <c r="I42" s="49"/>
      <c r="J42" s="49"/>
      <c r="K42" s="56">
        <f aca="true" t="shared" si="7" ref="K42:M44">N42-H42</f>
        <v>0</v>
      </c>
      <c r="L42" s="54">
        <f t="shared" si="7"/>
        <v>0</v>
      </c>
      <c r="M42" s="55">
        <f t="shared" si="7"/>
        <v>0</v>
      </c>
      <c r="N42" s="56">
        <f t="shared" si="4"/>
        <v>0</v>
      </c>
      <c r="O42" s="49"/>
      <c r="P42" s="60"/>
    </row>
    <row r="43" spans="1:16" ht="12.75">
      <c r="A43" s="42" t="s">
        <v>73</v>
      </c>
      <c r="B43" s="57" t="s">
        <v>74</v>
      </c>
      <c r="C43" s="58" t="s">
        <v>11</v>
      </c>
      <c r="D43" s="45" t="s">
        <v>33</v>
      </c>
      <c r="E43" s="56">
        <f t="shared" si="2"/>
        <v>0</v>
      </c>
      <c r="F43" s="59"/>
      <c r="G43" s="59"/>
      <c r="H43" s="56">
        <f t="shared" si="3"/>
        <v>0</v>
      </c>
      <c r="I43" s="49"/>
      <c r="J43" s="49"/>
      <c r="K43" s="56">
        <f t="shared" si="7"/>
        <v>0</v>
      </c>
      <c r="L43" s="54">
        <f t="shared" si="7"/>
        <v>0</v>
      </c>
      <c r="M43" s="55">
        <f t="shared" si="7"/>
        <v>0</v>
      </c>
      <c r="N43" s="56">
        <f t="shared" si="4"/>
        <v>0</v>
      </c>
      <c r="O43" s="49"/>
      <c r="P43" s="60"/>
    </row>
    <row r="44" spans="1:16" ht="12.75">
      <c r="A44" s="42" t="s">
        <v>75</v>
      </c>
      <c r="B44" s="57" t="s">
        <v>76</v>
      </c>
      <c r="C44" s="58" t="s">
        <v>11</v>
      </c>
      <c r="D44" s="45" t="s">
        <v>33</v>
      </c>
      <c r="E44" s="56">
        <f t="shared" si="2"/>
        <v>0</v>
      </c>
      <c r="F44" s="76"/>
      <c r="G44" s="76"/>
      <c r="H44" s="56">
        <f t="shared" si="3"/>
        <v>0</v>
      </c>
      <c r="I44" s="49"/>
      <c r="J44" s="49"/>
      <c r="K44" s="56">
        <f t="shared" si="7"/>
        <v>0</v>
      </c>
      <c r="L44" s="54">
        <f t="shared" si="7"/>
        <v>0</v>
      </c>
      <c r="M44" s="55">
        <f t="shared" si="7"/>
        <v>0</v>
      </c>
      <c r="N44" s="56">
        <f t="shared" si="4"/>
        <v>0</v>
      </c>
      <c r="O44" s="49"/>
      <c r="P44" s="60"/>
    </row>
    <row r="45" spans="1:16" ht="12.75">
      <c r="A45" s="77" t="s">
        <v>77</v>
      </c>
      <c r="B45" s="74" t="s">
        <v>78</v>
      </c>
      <c r="C45" s="75" t="s">
        <v>79</v>
      </c>
      <c r="D45" s="64" t="s">
        <v>80</v>
      </c>
      <c r="E45" s="65">
        <f t="shared" si="2"/>
        <v>0</v>
      </c>
      <c r="F45" s="28">
        <f>F46+F47+F48</f>
        <v>0</v>
      </c>
      <c r="G45" s="29">
        <f>G46+G47+G48</f>
        <v>0</v>
      </c>
      <c r="H45" s="65">
        <f t="shared" si="3"/>
        <v>0</v>
      </c>
      <c r="I45" s="28">
        <f>I46+I47+I48</f>
        <v>0</v>
      </c>
      <c r="J45" s="29">
        <f>J46+J47+J48</f>
        <v>0</v>
      </c>
      <c r="K45" s="65">
        <f>L45+M45</f>
        <v>0</v>
      </c>
      <c r="L45" s="28">
        <f>L46+L47+L48</f>
        <v>0</v>
      </c>
      <c r="M45" s="29">
        <f>M46+M47+M48</f>
        <v>0</v>
      </c>
      <c r="N45" s="65">
        <f t="shared" si="4"/>
        <v>0</v>
      </c>
      <c r="O45" s="28">
        <f>O46+O47+O48</f>
        <v>0</v>
      </c>
      <c r="P45" s="29">
        <f>P46+P47+P48</f>
        <v>0</v>
      </c>
    </row>
    <row r="46" spans="1:16" ht="12.75">
      <c r="A46" s="42" t="s">
        <v>71</v>
      </c>
      <c r="B46" s="57" t="s">
        <v>81</v>
      </c>
      <c r="C46" s="58" t="s">
        <v>79</v>
      </c>
      <c r="D46" s="45" t="s">
        <v>80</v>
      </c>
      <c r="E46" s="56">
        <f t="shared" si="2"/>
        <v>0</v>
      </c>
      <c r="F46" s="59"/>
      <c r="G46" s="59"/>
      <c r="H46" s="56">
        <f t="shared" si="3"/>
        <v>0</v>
      </c>
      <c r="I46" s="49"/>
      <c r="J46" s="49"/>
      <c r="K46" s="56">
        <f aca="true" t="shared" si="8" ref="K46:M51">N46-H46</f>
        <v>0</v>
      </c>
      <c r="L46" s="54">
        <f t="shared" si="8"/>
        <v>0</v>
      </c>
      <c r="M46" s="55">
        <f t="shared" si="8"/>
        <v>0</v>
      </c>
      <c r="N46" s="56">
        <f t="shared" si="4"/>
        <v>0</v>
      </c>
      <c r="O46" s="49"/>
      <c r="P46" s="60"/>
    </row>
    <row r="47" spans="1:16" ht="12.75">
      <c r="A47" s="42" t="s">
        <v>73</v>
      </c>
      <c r="B47" s="57" t="s">
        <v>82</v>
      </c>
      <c r="C47" s="58" t="s">
        <v>79</v>
      </c>
      <c r="D47" s="45" t="s">
        <v>80</v>
      </c>
      <c r="E47" s="56">
        <f t="shared" si="2"/>
        <v>0</v>
      </c>
      <c r="F47" s="59"/>
      <c r="G47" s="59"/>
      <c r="H47" s="56">
        <f t="shared" si="3"/>
        <v>0</v>
      </c>
      <c r="I47" s="49"/>
      <c r="J47" s="49"/>
      <c r="K47" s="56">
        <f t="shared" si="8"/>
        <v>0</v>
      </c>
      <c r="L47" s="54">
        <f t="shared" si="8"/>
        <v>0</v>
      </c>
      <c r="M47" s="55">
        <f t="shared" si="8"/>
        <v>0</v>
      </c>
      <c r="N47" s="56">
        <f t="shared" si="4"/>
        <v>0</v>
      </c>
      <c r="O47" s="49"/>
      <c r="P47" s="60"/>
    </row>
    <row r="48" spans="1:16" ht="12.75">
      <c r="A48" s="42" t="s">
        <v>75</v>
      </c>
      <c r="B48" s="57" t="s">
        <v>83</v>
      </c>
      <c r="C48" s="58" t="s">
        <v>79</v>
      </c>
      <c r="D48" s="45" t="s">
        <v>80</v>
      </c>
      <c r="E48" s="56">
        <f t="shared" si="2"/>
        <v>0</v>
      </c>
      <c r="F48" s="76"/>
      <c r="G48" s="76"/>
      <c r="H48" s="56">
        <f t="shared" si="3"/>
        <v>0</v>
      </c>
      <c r="I48" s="49"/>
      <c r="J48" s="49"/>
      <c r="K48" s="56">
        <f t="shared" si="8"/>
        <v>0</v>
      </c>
      <c r="L48" s="54">
        <f t="shared" si="8"/>
        <v>0</v>
      </c>
      <c r="M48" s="55">
        <f t="shared" si="8"/>
        <v>0</v>
      </c>
      <c r="N48" s="56">
        <f t="shared" si="4"/>
        <v>0</v>
      </c>
      <c r="O48" s="49"/>
      <c r="P48" s="60"/>
    </row>
    <row r="49" spans="1:16" ht="12.75">
      <c r="A49" s="42" t="s">
        <v>84</v>
      </c>
      <c r="B49" s="57" t="s">
        <v>85</v>
      </c>
      <c r="C49" s="58" t="s">
        <v>79</v>
      </c>
      <c r="D49" s="45" t="s">
        <v>80</v>
      </c>
      <c r="E49" s="56">
        <f t="shared" si="2"/>
        <v>0</v>
      </c>
      <c r="F49" s="59"/>
      <c r="G49" s="59"/>
      <c r="H49" s="56">
        <f t="shared" si="3"/>
        <v>0</v>
      </c>
      <c r="I49" s="49"/>
      <c r="J49" s="49"/>
      <c r="K49" s="56">
        <f t="shared" si="8"/>
        <v>0</v>
      </c>
      <c r="L49" s="54">
        <f t="shared" si="8"/>
        <v>0</v>
      </c>
      <c r="M49" s="55">
        <f t="shared" si="8"/>
        <v>0</v>
      </c>
      <c r="N49" s="56">
        <f t="shared" si="4"/>
        <v>0</v>
      </c>
      <c r="O49" s="49"/>
      <c r="P49" s="60"/>
    </row>
    <row r="50" spans="1:16" ht="12.75">
      <c r="A50" s="42" t="s">
        <v>86</v>
      </c>
      <c r="B50" s="57" t="s">
        <v>87</v>
      </c>
      <c r="C50" s="58" t="s">
        <v>11</v>
      </c>
      <c r="D50" s="69" t="s">
        <v>33</v>
      </c>
      <c r="E50" s="56">
        <f t="shared" si="2"/>
        <v>0</v>
      </c>
      <c r="F50" s="126"/>
      <c r="G50" s="126"/>
      <c r="H50" s="56">
        <f t="shared" si="3"/>
        <v>0</v>
      </c>
      <c r="I50" s="49"/>
      <c r="J50" s="49"/>
      <c r="K50" s="56">
        <f t="shared" si="8"/>
        <v>0</v>
      </c>
      <c r="L50" s="54">
        <f t="shared" si="8"/>
        <v>0</v>
      </c>
      <c r="M50" s="55">
        <f t="shared" si="8"/>
        <v>0</v>
      </c>
      <c r="N50" s="56">
        <f t="shared" si="4"/>
        <v>0</v>
      </c>
      <c r="O50" s="49"/>
      <c r="P50" s="60"/>
    </row>
    <row r="51" spans="1:16" ht="12.75">
      <c r="A51" s="42" t="s">
        <v>88</v>
      </c>
      <c r="B51" s="57" t="s">
        <v>89</v>
      </c>
      <c r="C51" s="58" t="s">
        <v>11</v>
      </c>
      <c r="D51" s="45" t="s">
        <v>33</v>
      </c>
      <c r="E51" s="56">
        <f t="shared" si="2"/>
        <v>0</v>
      </c>
      <c r="F51" s="126"/>
      <c r="G51" s="126"/>
      <c r="H51" s="56">
        <f t="shared" si="3"/>
        <v>0</v>
      </c>
      <c r="I51" s="49"/>
      <c r="J51" s="49"/>
      <c r="K51" s="56">
        <f t="shared" si="8"/>
        <v>0</v>
      </c>
      <c r="L51" s="54">
        <f t="shared" si="8"/>
        <v>0</v>
      </c>
      <c r="M51" s="55">
        <f t="shared" si="8"/>
        <v>0</v>
      </c>
      <c r="N51" s="56">
        <f t="shared" si="4"/>
        <v>0</v>
      </c>
      <c r="O51" s="49"/>
      <c r="P51" s="60"/>
    </row>
    <row r="52" spans="1:16" ht="12.75">
      <c r="A52" s="78" t="s">
        <v>90</v>
      </c>
      <c r="B52" s="74" t="s">
        <v>91</v>
      </c>
      <c r="C52" s="75" t="s">
        <v>11</v>
      </c>
      <c r="D52" s="79" t="s">
        <v>33</v>
      </c>
      <c r="E52" s="65">
        <f t="shared" si="2"/>
        <v>0</v>
      </c>
      <c r="F52" s="28">
        <f>F53+F54+F55</f>
        <v>0</v>
      </c>
      <c r="G52" s="29">
        <f>G53+G54+G55</f>
        <v>0</v>
      </c>
      <c r="H52" s="65">
        <f t="shared" si="3"/>
        <v>0</v>
      </c>
      <c r="I52" s="28">
        <f>I53+I54+I55</f>
        <v>0</v>
      </c>
      <c r="J52" s="29">
        <f>J53+J54+J55</f>
        <v>0</v>
      </c>
      <c r="K52" s="65">
        <f>L52+M52</f>
        <v>0</v>
      </c>
      <c r="L52" s="28">
        <f>L53+L54+L55</f>
        <v>0</v>
      </c>
      <c r="M52" s="29">
        <f>M53+M54+M55</f>
        <v>0</v>
      </c>
      <c r="N52" s="65">
        <f t="shared" si="4"/>
        <v>0</v>
      </c>
      <c r="O52" s="28">
        <f>O53+O54+O55</f>
        <v>0</v>
      </c>
      <c r="P52" s="29">
        <f>P53+P54+P55</f>
        <v>0</v>
      </c>
    </row>
    <row r="53" spans="1:16" ht="12.75">
      <c r="A53" s="42" t="s">
        <v>92</v>
      </c>
      <c r="B53" s="57" t="s">
        <v>93</v>
      </c>
      <c r="C53" s="58" t="s">
        <v>11</v>
      </c>
      <c r="D53" s="45" t="s">
        <v>33</v>
      </c>
      <c r="E53" s="56">
        <f t="shared" si="2"/>
        <v>0</v>
      </c>
      <c r="F53" s="76"/>
      <c r="G53" s="76"/>
      <c r="H53" s="56">
        <f t="shared" si="3"/>
        <v>0</v>
      </c>
      <c r="I53" s="49"/>
      <c r="J53" s="49"/>
      <c r="K53" s="56">
        <f aca="true" t="shared" si="9" ref="K53:M56">N53-H53</f>
        <v>0</v>
      </c>
      <c r="L53" s="54">
        <f t="shared" si="9"/>
        <v>0</v>
      </c>
      <c r="M53" s="55">
        <f t="shared" si="9"/>
        <v>0</v>
      </c>
      <c r="N53" s="56">
        <f t="shared" si="4"/>
        <v>0</v>
      </c>
      <c r="O53" s="49"/>
      <c r="P53" s="60"/>
    </row>
    <row r="54" spans="1:16" ht="12.75">
      <c r="A54" s="42" t="s">
        <v>94</v>
      </c>
      <c r="B54" s="57" t="s">
        <v>95</v>
      </c>
      <c r="C54" s="58" t="s">
        <v>11</v>
      </c>
      <c r="D54" s="45" t="s">
        <v>33</v>
      </c>
      <c r="E54" s="56">
        <f t="shared" si="2"/>
        <v>0</v>
      </c>
      <c r="F54" s="59"/>
      <c r="G54" s="59"/>
      <c r="H54" s="56">
        <f t="shared" si="3"/>
        <v>0</v>
      </c>
      <c r="I54" s="49"/>
      <c r="J54" s="49"/>
      <c r="K54" s="56">
        <f t="shared" si="9"/>
        <v>0</v>
      </c>
      <c r="L54" s="54">
        <f t="shared" si="9"/>
        <v>0</v>
      </c>
      <c r="M54" s="55">
        <f t="shared" si="9"/>
        <v>0</v>
      </c>
      <c r="N54" s="56">
        <f t="shared" si="4"/>
        <v>0</v>
      </c>
      <c r="O54" s="49"/>
      <c r="P54" s="60"/>
    </row>
    <row r="55" spans="1:16" ht="12.75">
      <c r="A55" s="42" t="s">
        <v>96</v>
      </c>
      <c r="B55" s="57" t="s">
        <v>97</v>
      </c>
      <c r="C55" s="58" t="s">
        <v>11</v>
      </c>
      <c r="D55" s="45" t="s">
        <v>33</v>
      </c>
      <c r="E55" s="56">
        <f t="shared" si="2"/>
        <v>0</v>
      </c>
      <c r="F55" s="126"/>
      <c r="G55" s="126"/>
      <c r="H55" s="56">
        <f t="shared" si="3"/>
        <v>0</v>
      </c>
      <c r="I55" s="49"/>
      <c r="J55" s="49"/>
      <c r="K55" s="56">
        <f t="shared" si="9"/>
        <v>0</v>
      </c>
      <c r="L55" s="54">
        <f t="shared" si="9"/>
        <v>0</v>
      </c>
      <c r="M55" s="55">
        <f t="shared" si="9"/>
        <v>0</v>
      </c>
      <c r="N55" s="56">
        <f t="shared" si="4"/>
        <v>0</v>
      </c>
      <c r="O55" s="49"/>
      <c r="P55" s="60"/>
    </row>
    <row r="56" spans="1:16" ht="12.75">
      <c r="A56" s="80" t="s">
        <v>98</v>
      </c>
      <c r="B56" s="81" t="s">
        <v>99</v>
      </c>
      <c r="C56" s="82" t="s">
        <v>11</v>
      </c>
      <c r="D56" s="83" t="s">
        <v>33</v>
      </c>
      <c r="E56" s="84">
        <f t="shared" si="2"/>
        <v>0</v>
      </c>
      <c r="F56" s="128"/>
      <c r="G56" s="129"/>
      <c r="H56" s="84">
        <f t="shared" si="3"/>
        <v>0</v>
      </c>
      <c r="I56" s="85"/>
      <c r="J56" s="85"/>
      <c r="K56" s="84">
        <f t="shared" si="9"/>
        <v>0</v>
      </c>
      <c r="L56" s="86">
        <f t="shared" si="9"/>
        <v>0</v>
      </c>
      <c r="M56" s="87">
        <f t="shared" si="9"/>
        <v>0</v>
      </c>
      <c r="N56" s="84">
        <f t="shared" si="4"/>
        <v>0</v>
      </c>
      <c r="O56" s="85"/>
      <c r="P56" s="88"/>
    </row>
    <row r="57" spans="1:11" s="6" customFormat="1" ht="18.75" customHeight="1">
      <c r="A57" s="130" t="s">
        <v>100</v>
      </c>
      <c r="B57" s="130"/>
      <c r="C57" s="130"/>
      <c r="D57" s="130"/>
      <c r="E57" s="130"/>
      <c r="F57" s="130"/>
      <c r="G57" s="130"/>
      <c r="H57" s="130"/>
      <c r="I57" s="130"/>
      <c r="J57" s="130"/>
      <c r="K57" s="131"/>
    </row>
    <row r="58" spans="1:10" s="14" customFormat="1" ht="12.75">
      <c r="A58" s="90" t="s">
        <v>2</v>
      </c>
      <c r="B58" s="91" t="s">
        <v>3</v>
      </c>
      <c r="C58" s="92" t="s">
        <v>4</v>
      </c>
      <c r="D58" s="93" t="s">
        <v>5</v>
      </c>
      <c r="E58" s="94" t="s">
        <v>6</v>
      </c>
      <c r="F58" s="95" t="s">
        <v>7</v>
      </c>
      <c r="G58" s="95" t="s">
        <v>8</v>
      </c>
      <c r="H58" s="96" t="s">
        <v>9</v>
      </c>
      <c r="I58" s="97"/>
      <c r="J58" s="97"/>
    </row>
    <row r="59" spans="1:8" ht="12.75">
      <c r="A59" s="98" t="s">
        <v>101</v>
      </c>
      <c r="B59" s="16">
        <v>50</v>
      </c>
      <c r="C59" s="99" t="s">
        <v>11</v>
      </c>
      <c r="D59" s="100" t="s">
        <v>33</v>
      </c>
      <c r="E59" s="101"/>
      <c r="F59" s="102"/>
      <c r="G59" s="103">
        <f>F59</f>
        <v>0</v>
      </c>
      <c r="H59" s="104"/>
    </row>
    <row r="60" spans="1:8" ht="12.75">
      <c r="A60" s="98" t="s">
        <v>102</v>
      </c>
      <c r="B60" s="105" t="s">
        <v>103</v>
      </c>
      <c r="C60" s="99" t="s">
        <v>11</v>
      </c>
      <c r="D60" s="100" t="s">
        <v>33</v>
      </c>
      <c r="E60" s="19"/>
      <c r="F60" s="106"/>
      <c r="G60" s="21">
        <f aca="true" t="shared" si="10" ref="G60:G70">H60-F60</f>
        <v>0</v>
      </c>
      <c r="H60" s="107"/>
    </row>
    <row r="61" spans="1:8" ht="12.75">
      <c r="A61" s="98" t="s">
        <v>104</v>
      </c>
      <c r="B61" s="105" t="s">
        <v>105</v>
      </c>
      <c r="C61" s="99" t="s">
        <v>11</v>
      </c>
      <c r="D61" s="100" t="s">
        <v>33</v>
      </c>
      <c r="E61" s="19"/>
      <c r="F61" s="106"/>
      <c r="G61" s="21">
        <f t="shared" si="10"/>
        <v>0</v>
      </c>
      <c r="H61" s="107"/>
    </row>
    <row r="62" spans="1:8" ht="12.75">
      <c r="A62" s="98" t="s">
        <v>106</v>
      </c>
      <c r="B62" s="105" t="s">
        <v>107</v>
      </c>
      <c r="C62" s="99" t="s">
        <v>11</v>
      </c>
      <c r="D62" s="100" t="s">
        <v>33</v>
      </c>
      <c r="E62" s="19"/>
      <c r="F62" s="106"/>
      <c r="G62" s="21">
        <f t="shared" si="10"/>
        <v>0</v>
      </c>
      <c r="H62" s="107"/>
    </row>
    <row r="63" spans="1:8" ht="26.25" customHeight="1">
      <c r="A63" s="98" t="s">
        <v>108</v>
      </c>
      <c r="B63" s="105" t="s">
        <v>109</v>
      </c>
      <c r="C63" s="99" t="s">
        <v>11</v>
      </c>
      <c r="D63" s="100" t="s">
        <v>33</v>
      </c>
      <c r="E63" s="19"/>
      <c r="F63" s="106"/>
      <c r="G63" s="21">
        <f t="shared" si="10"/>
        <v>0</v>
      </c>
      <c r="H63" s="107"/>
    </row>
    <row r="64" spans="1:8" ht="12.75">
      <c r="A64" s="98" t="s">
        <v>110</v>
      </c>
      <c r="B64" s="105" t="s">
        <v>111</v>
      </c>
      <c r="C64" s="99" t="s">
        <v>11</v>
      </c>
      <c r="D64" s="100" t="s">
        <v>33</v>
      </c>
      <c r="E64" s="19"/>
      <c r="F64" s="106"/>
      <c r="G64" s="21">
        <f t="shared" si="10"/>
        <v>0</v>
      </c>
      <c r="H64" s="107"/>
    </row>
    <row r="65" spans="1:8" ht="12.75">
      <c r="A65" s="98" t="s">
        <v>112</v>
      </c>
      <c r="B65" s="105" t="s">
        <v>113</v>
      </c>
      <c r="C65" s="99" t="s">
        <v>11</v>
      </c>
      <c r="D65" s="100" t="s">
        <v>33</v>
      </c>
      <c r="E65" s="19"/>
      <c r="F65" s="106"/>
      <c r="G65" s="21">
        <f t="shared" si="10"/>
        <v>0</v>
      </c>
      <c r="H65" s="107"/>
    </row>
    <row r="66" spans="1:8" ht="12.75">
      <c r="A66" s="98" t="s">
        <v>114</v>
      </c>
      <c r="B66" s="105" t="s">
        <v>115</v>
      </c>
      <c r="C66" s="99" t="s">
        <v>11</v>
      </c>
      <c r="D66" s="100" t="s">
        <v>33</v>
      </c>
      <c r="E66" s="19"/>
      <c r="F66" s="106"/>
      <c r="G66" s="21">
        <f t="shared" si="10"/>
        <v>0</v>
      </c>
      <c r="H66" s="107"/>
    </row>
    <row r="67" spans="1:8" ht="12.75">
      <c r="A67" s="98" t="s">
        <v>116</v>
      </c>
      <c r="B67" s="105" t="s">
        <v>117</v>
      </c>
      <c r="C67" s="99" t="s">
        <v>79</v>
      </c>
      <c r="D67" s="100" t="s">
        <v>80</v>
      </c>
      <c r="E67" s="19"/>
      <c r="F67" s="106"/>
      <c r="G67" s="21">
        <f t="shared" si="10"/>
        <v>0</v>
      </c>
      <c r="H67" s="107"/>
    </row>
    <row r="68" spans="1:8" ht="12.75">
      <c r="A68" s="98" t="s">
        <v>118</v>
      </c>
      <c r="B68" s="105" t="s">
        <v>119</v>
      </c>
      <c r="C68" s="99" t="s">
        <v>11</v>
      </c>
      <c r="D68" s="100" t="s">
        <v>33</v>
      </c>
      <c r="E68" s="108"/>
      <c r="F68" s="106"/>
      <c r="G68" s="21">
        <f>H68</f>
        <v>0</v>
      </c>
      <c r="H68" s="107"/>
    </row>
    <row r="69" spans="1:8" ht="12.75">
      <c r="A69" s="98" t="s">
        <v>120</v>
      </c>
      <c r="B69" s="105" t="s">
        <v>121</v>
      </c>
      <c r="C69" s="99" t="s">
        <v>11</v>
      </c>
      <c r="D69" s="100" t="s">
        <v>33</v>
      </c>
      <c r="E69" s="108"/>
      <c r="F69" s="106"/>
      <c r="G69" s="21">
        <f>H69</f>
        <v>0</v>
      </c>
      <c r="H69" s="107"/>
    </row>
    <row r="70" spans="1:8" ht="12.75">
      <c r="A70" s="98" t="s">
        <v>122</v>
      </c>
      <c r="B70" s="105" t="s">
        <v>123</v>
      </c>
      <c r="C70" s="99" t="s">
        <v>79</v>
      </c>
      <c r="D70" s="100" t="s">
        <v>80</v>
      </c>
      <c r="E70" s="108"/>
      <c r="F70" s="106"/>
      <c r="G70" s="21">
        <f t="shared" si="10"/>
        <v>0</v>
      </c>
      <c r="H70" s="107"/>
    </row>
    <row r="71" spans="1:8" ht="12.75">
      <c r="A71" s="98" t="s">
        <v>124</v>
      </c>
      <c r="B71" s="109" t="s">
        <v>125</v>
      </c>
      <c r="C71" s="110" t="s">
        <v>11</v>
      </c>
      <c r="D71" s="111" t="s">
        <v>33</v>
      </c>
      <c r="E71" s="27">
        <f>E72+E73+E74+E75</f>
        <v>0</v>
      </c>
      <c r="F71" s="28">
        <f>F72+F73+F74+F75</f>
        <v>0</v>
      </c>
      <c r="G71" s="28">
        <f>G72+G73+G74+G75</f>
        <v>0</v>
      </c>
      <c r="H71" s="29">
        <f>H72+H73+H74+H75</f>
        <v>0</v>
      </c>
    </row>
    <row r="72" spans="1:8" ht="12.75">
      <c r="A72" s="98" t="s">
        <v>126</v>
      </c>
      <c r="B72" s="105" t="s">
        <v>127</v>
      </c>
      <c r="C72" s="99" t="s">
        <v>11</v>
      </c>
      <c r="D72" s="100" t="s">
        <v>33</v>
      </c>
      <c r="E72" s="19"/>
      <c r="F72" s="106"/>
      <c r="G72" s="21">
        <f>H72-F72</f>
        <v>0</v>
      </c>
      <c r="H72" s="107"/>
    </row>
    <row r="73" spans="1:8" ht="12.75">
      <c r="A73" s="98" t="s">
        <v>128</v>
      </c>
      <c r="B73" s="105" t="s">
        <v>129</v>
      </c>
      <c r="C73" s="99" t="s">
        <v>11</v>
      </c>
      <c r="D73" s="100" t="s">
        <v>33</v>
      </c>
      <c r="E73" s="19"/>
      <c r="F73" s="106"/>
      <c r="G73" s="21">
        <f>H73-F73</f>
        <v>0</v>
      </c>
      <c r="H73" s="107"/>
    </row>
    <row r="74" spans="1:8" ht="12.75">
      <c r="A74" s="98" t="s">
        <v>130</v>
      </c>
      <c r="B74" s="105" t="s">
        <v>131</v>
      </c>
      <c r="C74" s="99" t="s">
        <v>11</v>
      </c>
      <c r="D74" s="100" t="s">
        <v>33</v>
      </c>
      <c r="E74" s="19"/>
      <c r="F74" s="106"/>
      <c r="G74" s="21">
        <f>H74-F74</f>
        <v>0</v>
      </c>
      <c r="H74" s="107"/>
    </row>
    <row r="75" spans="1:8" ht="12.75">
      <c r="A75" s="112" t="s">
        <v>132</v>
      </c>
      <c r="B75" s="113" t="s">
        <v>133</v>
      </c>
      <c r="C75" s="114" t="s">
        <v>11</v>
      </c>
      <c r="D75" s="115" t="s">
        <v>33</v>
      </c>
      <c r="E75" s="116"/>
      <c r="F75" s="117"/>
      <c r="G75" s="34">
        <f>H75-F75</f>
        <v>0</v>
      </c>
      <c r="H75" s="118"/>
    </row>
    <row r="77" spans="1:8" ht="12.75">
      <c r="A77" s="122"/>
      <c r="B77" s="122"/>
      <c r="C77" s="122"/>
      <c r="D77" s="122"/>
      <c r="E77" s="122"/>
      <c r="F77" s="122"/>
      <c r="G77" s="122"/>
      <c r="H77" s="122"/>
    </row>
    <row r="78" spans="1:8" s="121" customFormat="1" ht="15" customHeight="1">
      <c r="A78" s="119" t="s">
        <v>138</v>
      </c>
      <c r="B78" s="119"/>
      <c r="C78" s="120" t="s">
        <v>135</v>
      </c>
      <c r="D78" s="120"/>
      <c r="E78" s="119"/>
      <c r="F78" s="119"/>
      <c r="G78" s="120" t="s">
        <v>139</v>
      </c>
      <c r="H78" s="120"/>
    </row>
    <row r="79" spans="1:8" ht="12.75">
      <c r="A79" s="122"/>
      <c r="B79" s="122"/>
      <c r="C79" s="122"/>
      <c r="D79" s="122"/>
      <c r="E79" s="122"/>
      <c r="F79" s="122"/>
      <c r="G79" s="122"/>
      <c r="H79" s="122"/>
    </row>
    <row r="80" spans="1:8" ht="12.75">
      <c r="A80" s="122"/>
      <c r="B80" s="122"/>
      <c r="C80" s="122"/>
      <c r="D80" s="122"/>
      <c r="E80" s="122"/>
      <c r="F80" s="122"/>
      <c r="G80" s="122"/>
      <c r="H80" s="122"/>
    </row>
  </sheetData>
  <sheetProtection password="C7F5" sheet="1"/>
  <mergeCells count="22">
    <mergeCell ref="A1:H1"/>
    <mergeCell ref="A2:H2"/>
    <mergeCell ref="A19:P19"/>
    <mergeCell ref="A20:A22"/>
    <mergeCell ref="B20:B22"/>
    <mergeCell ref="C20:C22"/>
    <mergeCell ref="D20:D22"/>
    <mergeCell ref="E20:G20"/>
    <mergeCell ref="H20:J20"/>
    <mergeCell ref="K20:M20"/>
    <mergeCell ref="N20:P20"/>
    <mergeCell ref="E21:E22"/>
    <mergeCell ref="F21:G21"/>
    <mergeCell ref="H21:H22"/>
    <mergeCell ref="I21:J21"/>
    <mergeCell ref="K21:K22"/>
    <mergeCell ref="L21:M21"/>
    <mergeCell ref="N21:N22"/>
    <mergeCell ref="O21:P21"/>
    <mergeCell ref="A57:J57"/>
    <mergeCell ref="C78:D78"/>
    <mergeCell ref="G78:H78"/>
  </mergeCells>
  <printOptions/>
  <pageMargins left="0.39375" right="0.39375" top="0.7083333333333334" bottom="0.7083333333333334" header="0.5118055555555555" footer="0.5118055555555555"/>
  <pageSetup horizontalDpi="300" verticalDpi="300" orientation="landscape" paperSize="9" scale="57"/>
</worksheet>
</file>

<file path=xl/worksheets/sheet6.xml><?xml version="1.0" encoding="utf-8"?>
<worksheet xmlns="http://schemas.openxmlformats.org/spreadsheetml/2006/main" xmlns:r="http://schemas.openxmlformats.org/officeDocument/2006/relationships">
  <sheetPr>
    <tabColor indexed="22"/>
  </sheetPr>
  <dimension ref="A1:BH80"/>
  <sheetViews>
    <sheetView zoomScale="105" zoomScaleNormal="105" workbookViewId="0" topLeftCell="A1">
      <selection activeCell="K10" sqref="K10"/>
    </sheetView>
  </sheetViews>
  <sheetFormatPr defaultColWidth="10.00390625" defaultRowHeight="12.75"/>
  <cols>
    <col min="1" max="1" width="86.375" style="1" customWidth="1"/>
    <col min="2" max="4" width="10.25390625" style="1" customWidth="1"/>
    <col min="5" max="5" width="10.375" style="1" customWidth="1"/>
    <col min="6" max="6" width="11.125" style="1" customWidth="1"/>
    <col min="7" max="7" width="11.875" style="1" customWidth="1"/>
    <col min="8" max="8" width="10.875" style="1" customWidth="1"/>
    <col min="9" max="9" width="11.625" style="1" customWidth="1"/>
    <col min="10" max="10" width="10.625" style="1" customWidth="1"/>
    <col min="11" max="16384" width="10.25390625" style="1" customWidth="1"/>
  </cols>
  <sheetData>
    <row r="1" spans="1:16" ht="42.75" customHeight="1">
      <c r="A1" s="2" t="s">
        <v>143</v>
      </c>
      <c r="B1" s="2"/>
      <c r="C1" s="2"/>
      <c r="D1" s="2"/>
      <c r="E1" s="2"/>
      <c r="F1" s="2"/>
      <c r="G1" s="2"/>
      <c r="H1" s="2"/>
      <c r="I1" s="3"/>
      <c r="J1" s="3"/>
      <c r="K1" s="3"/>
      <c r="L1" s="3"/>
      <c r="M1" s="3"/>
      <c r="N1" s="3"/>
      <c r="O1" s="3"/>
      <c r="P1" s="3"/>
    </row>
    <row r="2" spans="1:10" s="6" customFormat="1" ht="22.5" customHeight="1">
      <c r="A2" s="4" t="s">
        <v>1</v>
      </c>
      <c r="B2" s="4"/>
      <c r="C2" s="4"/>
      <c r="D2" s="4"/>
      <c r="E2" s="4"/>
      <c r="F2" s="4"/>
      <c r="G2" s="4"/>
      <c r="H2" s="4"/>
      <c r="I2" s="5"/>
      <c r="J2" s="5"/>
    </row>
    <row r="3" spans="1:8" s="14" customFormat="1" ht="12.75">
      <c r="A3" s="7" t="s">
        <v>2</v>
      </c>
      <c r="B3" s="8" t="s">
        <v>3</v>
      </c>
      <c r="C3" s="9" t="s">
        <v>4</v>
      </c>
      <c r="D3" s="10" t="s">
        <v>5</v>
      </c>
      <c r="E3" s="11" t="s">
        <v>6</v>
      </c>
      <c r="F3" s="12" t="s">
        <v>7</v>
      </c>
      <c r="G3" s="12" t="s">
        <v>8</v>
      </c>
      <c r="H3" s="13" t="s">
        <v>9</v>
      </c>
    </row>
    <row r="4" spans="1:8" ht="12.75">
      <c r="A4" s="15" t="s">
        <v>10</v>
      </c>
      <c r="B4" s="16">
        <v>1</v>
      </c>
      <c r="C4" s="17" t="s">
        <v>11</v>
      </c>
      <c r="D4" s="18">
        <v>642</v>
      </c>
      <c r="E4" s="19"/>
      <c r="F4" s="20"/>
      <c r="G4" s="21">
        <f aca="true" t="shared" si="0" ref="G4:G18">H4-F4</f>
        <v>0</v>
      </c>
      <c r="H4" s="22"/>
    </row>
    <row r="5" spans="1:8" ht="12.75">
      <c r="A5" s="23" t="s">
        <v>12</v>
      </c>
      <c r="B5" s="24">
        <f aca="true" t="shared" si="1" ref="B5:B18">B4+1</f>
        <v>2</v>
      </c>
      <c r="C5" s="25" t="s">
        <v>11</v>
      </c>
      <c r="D5" s="26">
        <v>642</v>
      </c>
      <c r="E5" s="27">
        <f>E6+E7+E12+E13+E14</f>
        <v>0</v>
      </c>
      <c r="F5" s="28">
        <f>F6+F7+F12+F13+F14</f>
        <v>0</v>
      </c>
      <c r="G5" s="28">
        <f t="shared" si="0"/>
        <v>0</v>
      </c>
      <c r="H5" s="29">
        <f>H6+H7+H12+H13+H14</f>
        <v>0</v>
      </c>
    </row>
    <row r="6" spans="1:8" ht="12.75">
      <c r="A6" s="15" t="s">
        <v>13</v>
      </c>
      <c r="B6" s="16">
        <f t="shared" si="1"/>
        <v>3</v>
      </c>
      <c r="C6" s="17" t="s">
        <v>11</v>
      </c>
      <c r="D6" s="18">
        <v>642</v>
      </c>
      <c r="E6" s="19"/>
      <c r="F6" s="20"/>
      <c r="G6" s="21">
        <f t="shared" si="0"/>
        <v>0</v>
      </c>
      <c r="H6" s="22"/>
    </row>
    <row r="7" spans="1:8" ht="24" customHeight="1">
      <c r="A7" s="15" t="s">
        <v>14</v>
      </c>
      <c r="B7" s="16">
        <f t="shared" si="1"/>
        <v>4</v>
      </c>
      <c r="C7" s="17" t="s">
        <v>11</v>
      </c>
      <c r="D7" s="18">
        <v>642</v>
      </c>
      <c r="E7" s="108"/>
      <c r="F7" s="123"/>
      <c r="G7" s="21">
        <f t="shared" si="0"/>
        <v>0</v>
      </c>
      <c r="H7" s="22"/>
    </row>
    <row r="8" spans="1:8" ht="12.75">
      <c r="A8" s="15" t="s">
        <v>15</v>
      </c>
      <c r="B8" s="16">
        <f t="shared" si="1"/>
        <v>5</v>
      </c>
      <c r="C8" s="17" t="s">
        <v>11</v>
      </c>
      <c r="D8" s="18">
        <v>642</v>
      </c>
      <c r="E8" s="19"/>
      <c r="F8" s="20"/>
      <c r="G8" s="21">
        <f t="shared" si="0"/>
        <v>0</v>
      </c>
      <c r="H8" s="22"/>
    </row>
    <row r="9" spans="1:8" ht="12.75">
      <c r="A9" s="15" t="s">
        <v>16</v>
      </c>
      <c r="B9" s="16">
        <f t="shared" si="1"/>
        <v>6</v>
      </c>
      <c r="C9" s="17" t="s">
        <v>11</v>
      </c>
      <c r="D9" s="18">
        <v>642</v>
      </c>
      <c r="E9" s="19"/>
      <c r="F9" s="20"/>
      <c r="G9" s="21">
        <f t="shared" si="0"/>
        <v>0</v>
      </c>
      <c r="H9" s="22"/>
    </row>
    <row r="10" spans="1:8" ht="12.75">
      <c r="A10" s="15" t="s">
        <v>17</v>
      </c>
      <c r="B10" s="16">
        <f t="shared" si="1"/>
        <v>7</v>
      </c>
      <c r="C10" s="17" t="s">
        <v>11</v>
      </c>
      <c r="D10" s="18">
        <v>642</v>
      </c>
      <c r="E10" s="19"/>
      <c r="F10" s="20"/>
      <c r="G10" s="21">
        <f t="shared" si="0"/>
        <v>0</v>
      </c>
      <c r="H10" s="22"/>
    </row>
    <row r="11" spans="1:8" ht="12.75">
      <c r="A11" s="15" t="s">
        <v>18</v>
      </c>
      <c r="B11" s="16">
        <f t="shared" si="1"/>
        <v>8</v>
      </c>
      <c r="C11" s="17" t="s">
        <v>11</v>
      </c>
      <c r="D11" s="18">
        <v>642</v>
      </c>
      <c r="E11" s="19"/>
      <c r="F11" s="20"/>
      <c r="G11" s="21">
        <f t="shared" si="0"/>
        <v>0</v>
      </c>
      <c r="H11" s="22"/>
    </row>
    <row r="12" spans="1:8" ht="30" customHeight="1">
      <c r="A12" s="15" t="s">
        <v>19</v>
      </c>
      <c r="B12" s="16">
        <f t="shared" si="1"/>
        <v>9</v>
      </c>
      <c r="C12" s="17" t="s">
        <v>11</v>
      </c>
      <c r="D12" s="18">
        <v>642</v>
      </c>
      <c r="E12" s="19"/>
      <c r="F12" s="20"/>
      <c r="G12" s="21">
        <f t="shared" si="0"/>
        <v>0</v>
      </c>
      <c r="H12" s="22"/>
    </row>
    <row r="13" spans="1:8" ht="12.75">
      <c r="A13" s="15" t="s">
        <v>20</v>
      </c>
      <c r="B13" s="16">
        <f t="shared" si="1"/>
        <v>10</v>
      </c>
      <c r="C13" s="17" t="s">
        <v>11</v>
      </c>
      <c r="D13" s="18">
        <v>642</v>
      </c>
      <c r="E13" s="19"/>
      <c r="F13" s="20"/>
      <c r="G13" s="21">
        <f t="shared" si="0"/>
        <v>0</v>
      </c>
      <c r="H13" s="22"/>
    </row>
    <row r="14" spans="1:8" ht="12.75">
      <c r="A14" s="15" t="s">
        <v>21</v>
      </c>
      <c r="B14" s="16">
        <f t="shared" si="1"/>
        <v>11</v>
      </c>
      <c r="C14" s="17" t="s">
        <v>11</v>
      </c>
      <c r="D14" s="18">
        <v>642</v>
      </c>
      <c r="E14" s="19"/>
      <c r="F14" s="20"/>
      <c r="G14" s="21">
        <f t="shared" si="0"/>
        <v>0</v>
      </c>
      <c r="H14" s="22"/>
    </row>
    <row r="15" spans="1:8" ht="12.75">
      <c r="A15" s="15" t="s">
        <v>22</v>
      </c>
      <c r="B15" s="16">
        <f t="shared" si="1"/>
        <v>12</v>
      </c>
      <c r="C15" s="17" t="s">
        <v>11</v>
      </c>
      <c r="D15" s="18">
        <v>642</v>
      </c>
      <c r="E15" s="19"/>
      <c r="F15" s="20"/>
      <c r="G15" s="21">
        <f t="shared" si="0"/>
        <v>0</v>
      </c>
      <c r="H15" s="22"/>
    </row>
    <row r="16" spans="1:8" ht="12.75">
      <c r="A16" s="15" t="s">
        <v>23</v>
      </c>
      <c r="B16" s="16">
        <f t="shared" si="1"/>
        <v>13</v>
      </c>
      <c r="C16" s="17" t="s">
        <v>11</v>
      </c>
      <c r="D16" s="18">
        <v>642</v>
      </c>
      <c r="E16" s="19"/>
      <c r="F16" s="20"/>
      <c r="G16" s="21">
        <f t="shared" si="0"/>
        <v>0</v>
      </c>
      <c r="H16" s="22"/>
    </row>
    <row r="17" spans="1:8" ht="12.75">
      <c r="A17" s="15" t="s">
        <v>24</v>
      </c>
      <c r="B17" s="16">
        <f t="shared" si="1"/>
        <v>14</v>
      </c>
      <c r="C17" s="17" t="s">
        <v>11</v>
      </c>
      <c r="D17" s="18">
        <v>642</v>
      </c>
      <c r="E17" s="19"/>
      <c r="F17" s="20"/>
      <c r="G17" s="21">
        <f t="shared" si="0"/>
        <v>0</v>
      </c>
      <c r="H17" s="22"/>
    </row>
    <row r="18" spans="1:8" ht="12.75">
      <c r="A18" s="30" t="s">
        <v>25</v>
      </c>
      <c r="B18" s="31">
        <f t="shared" si="1"/>
        <v>15</v>
      </c>
      <c r="C18" s="32" t="s">
        <v>11</v>
      </c>
      <c r="D18" s="33">
        <v>642</v>
      </c>
      <c r="E18" s="116"/>
      <c r="F18" s="124"/>
      <c r="G18" s="34">
        <f t="shared" si="0"/>
        <v>0</v>
      </c>
      <c r="H18" s="125"/>
    </row>
    <row r="19" spans="1:16" ht="19.5" customHeight="1">
      <c r="A19" s="35" t="s">
        <v>26</v>
      </c>
      <c r="B19" s="35"/>
      <c r="C19" s="35"/>
      <c r="D19" s="35"/>
      <c r="E19" s="35"/>
      <c r="F19" s="35"/>
      <c r="G19" s="35"/>
      <c r="H19" s="35"/>
      <c r="I19" s="35"/>
      <c r="J19" s="35"/>
      <c r="K19" s="35"/>
      <c r="L19" s="35"/>
      <c r="M19" s="35"/>
      <c r="N19" s="35"/>
      <c r="O19" s="35"/>
      <c r="P19" s="35"/>
    </row>
    <row r="20" spans="1:16" ht="12.75" customHeight="1">
      <c r="A20" s="7" t="s">
        <v>2</v>
      </c>
      <c r="B20" s="8" t="s">
        <v>3</v>
      </c>
      <c r="C20" s="9" t="s">
        <v>4</v>
      </c>
      <c r="D20" s="10" t="s">
        <v>5</v>
      </c>
      <c r="E20" s="36" t="s">
        <v>6</v>
      </c>
      <c r="F20" s="36"/>
      <c r="G20" s="36"/>
      <c r="H20" s="36" t="s">
        <v>7</v>
      </c>
      <c r="I20" s="36"/>
      <c r="J20" s="36"/>
      <c r="K20" s="36" t="s">
        <v>8</v>
      </c>
      <c r="L20" s="36"/>
      <c r="M20" s="36"/>
      <c r="N20" s="36" t="s">
        <v>9</v>
      </c>
      <c r="O20" s="36"/>
      <c r="P20" s="36"/>
    </row>
    <row r="21" spans="1:16" ht="12.75" customHeight="1">
      <c r="A21" s="7"/>
      <c r="B21" s="8"/>
      <c r="C21" s="9"/>
      <c r="D21" s="10"/>
      <c r="E21" s="37" t="s">
        <v>27</v>
      </c>
      <c r="F21" s="38" t="s">
        <v>28</v>
      </c>
      <c r="G21" s="38"/>
      <c r="H21" s="39" t="s">
        <v>27</v>
      </c>
      <c r="I21" s="38" t="s">
        <v>28</v>
      </c>
      <c r="J21" s="38"/>
      <c r="K21" s="40" t="s">
        <v>27</v>
      </c>
      <c r="L21" s="38" t="s">
        <v>28</v>
      </c>
      <c r="M21" s="38"/>
      <c r="N21" s="39" t="s">
        <v>27</v>
      </c>
      <c r="O21" s="38" t="s">
        <v>28</v>
      </c>
      <c r="P21" s="38"/>
    </row>
    <row r="22" spans="1:16" ht="12.75">
      <c r="A22" s="7"/>
      <c r="B22" s="8"/>
      <c r="C22" s="9"/>
      <c r="D22" s="10"/>
      <c r="E22" s="37"/>
      <c r="F22" s="41" t="s">
        <v>29</v>
      </c>
      <c r="G22" s="38" t="s">
        <v>30</v>
      </c>
      <c r="H22" s="39"/>
      <c r="I22" s="41" t="s">
        <v>29</v>
      </c>
      <c r="J22" s="38" t="s">
        <v>30</v>
      </c>
      <c r="K22" s="40"/>
      <c r="L22" s="41" t="s">
        <v>29</v>
      </c>
      <c r="M22" s="38" t="s">
        <v>30</v>
      </c>
      <c r="N22" s="39"/>
      <c r="O22" s="41" t="s">
        <v>29</v>
      </c>
      <c r="P22" s="38" t="s">
        <v>30</v>
      </c>
    </row>
    <row r="23" spans="1:60" ht="12.75">
      <c r="A23" s="42" t="s">
        <v>31</v>
      </c>
      <c r="B23" s="43" t="s">
        <v>32</v>
      </c>
      <c r="C23" s="44" t="s">
        <v>11</v>
      </c>
      <c r="D23" s="45" t="s">
        <v>33</v>
      </c>
      <c r="E23" s="46"/>
      <c r="F23" s="47" t="s">
        <v>34</v>
      </c>
      <c r="G23" s="48" t="s">
        <v>34</v>
      </c>
      <c r="H23" s="49"/>
      <c r="I23" s="47" t="s">
        <v>34</v>
      </c>
      <c r="J23" s="48" t="s">
        <v>34</v>
      </c>
      <c r="K23" s="50">
        <f>N23-H23</f>
        <v>0</v>
      </c>
      <c r="L23" s="47" t="s">
        <v>34</v>
      </c>
      <c r="M23" s="48" t="s">
        <v>34</v>
      </c>
      <c r="N23" s="51"/>
      <c r="O23" s="47" t="s">
        <v>34</v>
      </c>
      <c r="P23" s="48" t="s">
        <v>34</v>
      </c>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3"/>
      <c r="BA23" s="53"/>
      <c r="BB23" s="53"/>
      <c r="BC23" s="53"/>
      <c r="BD23" s="53"/>
      <c r="BE23" s="53"/>
      <c r="BF23" s="53"/>
      <c r="BG23" s="53"/>
      <c r="BH23" s="53"/>
    </row>
    <row r="24" spans="1:60" ht="12.75">
      <c r="A24" s="42" t="s">
        <v>35</v>
      </c>
      <c r="B24" s="43" t="s">
        <v>36</v>
      </c>
      <c r="C24" s="44" t="s">
        <v>11</v>
      </c>
      <c r="D24" s="45" t="s">
        <v>33</v>
      </c>
      <c r="E24" s="46"/>
      <c r="F24" s="54" t="s">
        <v>34</v>
      </c>
      <c r="G24" s="55" t="s">
        <v>34</v>
      </c>
      <c r="H24" s="49"/>
      <c r="I24" s="54" t="s">
        <v>34</v>
      </c>
      <c r="J24" s="55" t="s">
        <v>34</v>
      </c>
      <c r="K24" s="56">
        <f>N24-H24</f>
        <v>0</v>
      </c>
      <c r="L24" s="54" t="s">
        <v>34</v>
      </c>
      <c r="M24" s="55" t="s">
        <v>34</v>
      </c>
      <c r="N24" s="51"/>
      <c r="O24" s="54" t="s">
        <v>34</v>
      </c>
      <c r="P24" s="55" t="s">
        <v>34</v>
      </c>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3"/>
      <c r="BA24" s="53"/>
      <c r="BB24" s="53"/>
      <c r="BC24" s="53"/>
      <c r="BD24" s="53"/>
      <c r="BE24" s="53"/>
      <c r="BF24" s="53"/>
      <c r="BG24" s="53"/>
      <c r="BH24" s="53"/>
    </row>
    <row r="25" spans="1:60" ht="12.75">
      <c r="A25" s="42" t="s">
        <v>37</v>
      </c>
      <c r="B25" s="43" t="s">
        <v>38</v>
      </c>
      <c r="C25" s="44" t="s">
        <v>11</v>
      </c>
      <c r="D25" s="45" t="s">
        <v>33</v>
      </c>
      <c r="E25" s="46"/>
      <c r="F25" s="54" t="s">
        <v>34</v>
      </c>
      <c r="G25" s="55" t="s">
        <v>34</v>
      </c>
      <c r="H25" s="49"/>
      <c r="I25" s="54" t="s">
        <v>34</v>
      </c>
      <c r="J25" s="55" t="s">
        <v>34</v>
      </c>
      <c r="K25" s="56">
        <f>N25-H25</f>
        <v>0</v>
      </c>
      <c r="L25" s="54" t="s">
        <v>34</v>
      </c>
      <c r="M25" s="55" t="s">
        <v>34</v>
      </c>
      <c r="N25" s="51"/>
      <c r="O25" s="54" t="s">
        <v>34</v>
      </c>
      <c r="P25" s="55" t="s">
        <v>34</v>
      </c>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3"/>
      <c r="BA25" s="53"/>
      <c r="BB25" s="53"/>
      <c r="BC25" s="53"/>
      <c r="BD25" s="53"/>
      <c r="BE25" s="53"/>
      <c r="BF25" s="53"/>
      <c r="BG25" s="53"/>
      <c r="BH25" s="53"/>
    </row>
    <row r="26" spans="1:60" ht="12.75">
      <c r="A26" s="42" t="s">
        <v>39</v>
      </c>
      <c r="B26" s="57" t="s">
        <v>40</v>
      </c>
      <c r="C26" s="58" t="s">
        <v>11</v>
      </c>
      <c r="D26" s="45" t="s">
        <v>33</v>
      </c>
      <c r="E26" s="56">
        <f aca="true" t="shared" si="2" ref="E26:E56">F26+G26</f>
        <v>0</v>
      </c>
      <c r="F26" s="59"/>
      <c r="G26" s="59"/>
      <c r="H26" s="56">
        <f aca="true" t="shared" si="3" ref="H26:H56">I26+J26</f>
        <v>0</v>
      </c>
      <c r="I26" s="49"/>
      <c r="J26" s="49"/>
      <c r="K26" s="56">
        <f>N26-H26</f>
        <v>0</v>
      </c>
      <c r="L26" s="54">
        <f>O26-I26</f>
        <v>0</v>
      </c>
      <c r="M26" s="55">
        <f>P26-J26</f>
        <v>0</v>
      </c>
      <c r="N26" s="56">
        <f aca="true" t="shared" si="4" ref="N26:N56">O26+P26</f>
        <v>0</v>
      </c>
      <c r="O26" s="49"/>
      <c r="P26" s="60"/>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3"/>
      <c r="BA26" s="53"/>
      <c r="BB26" s="53"/>
      <c r="BC26" s="53"/>
      <c r="BD26" s="53"/>
      <c r="BE26" s="53"/>
      <c r="BF26" s="53"/>
      <c r="BG26" s="53"/>
      <c r="BH26" s="53"/>
    </row>
    <row r="27" spans="1:60" ht="12.75">
      <c r="A27" s="61" t="s">
        <v>41</v>
      </c>
      <c r="B27" s="62" t="s">
        <v>42</v>
      </c>
      <c r="C27" s="63" t="s">
        <v>11</v>
      </c>
      <c r="D27" s="64" t="s">
        <v>33</v>
      </c>
      <c r="E27" s="65">
        <f t="shared" si="2"/>
        <v>0</v>
      </c>
      <c r="F27" s="66">
        <f>F28+F29+F30</f>
        <v>0</v>
      </c>
      <c r="G27" s="67">
        <f>G28+G29+G30</f>
        <v>0</v>
      </c>
      <c r="H27" s="65">
        <f t="shared" si="3"/>
        <v>0</v>
      </c>
      <c r="I27" s="66">
        <f>I28+I29+I30</f>
        <v>0</v>
      </c>
      <c r="J27" s="67">
        <f>J28+J29+J30</f>
        <v>0</v>
      </c>
      <c r="K27" s="65">
        <f>L27+M27</f>
        <v>0</v>
      </c>
      <c r="L27" s="66">
        <f>L28+L29+L30</f>
        <v>0</v>
      </c>
      <c r="M27" s="67">
        <f>M28+M29+M30</f>
        <v>0</v>
      </c>
      <c r="N27" s="65">
        <f t="shared" si="4"/>
        <v>0</v>
      </c>
      <c r="O27" s="66">
        <f>O28+O29+O30</f>
        <v>0</v>
      </c>
      <c r="P27" s="67">
        <f>P28+P29+P30</f>
        <v>0</v>
      </c>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3"/>
      <c r="BA27" s="53"/>
      <c r="BB27" s="53"/>
      <c r="BC27" s="53"/>
      <c r="BD27" s="53"/>
      <c r="BE27" s="53"/>
      <c r="BF27" s="53"/>
      <c r="BG27" s="53"/>
      <c r="BH27" s="53"/>
    </row>
    <row r="28" spans="1:60" ht="12.75">
      <c r="A28" s="42" t="s">
        <v>43</v>
      </c>
      <c r="B28" s="57" t="s">
        <v>44</v>
      </c>
      <c r="C28" s="58" t="s">
        <v>11</v>
      </c>
      <c r="D28" s="45" t="s">
        <v>33</v>
      </c>
      <c r="E28" s="56">
        <f t="shared" si="2"/>
        <v>0</v>
      </c>
      <c r="F28" s="59"/>
      <c r="G28" s="59"/>
      <c r="H28" s="56">
        <f t="shared" si="3"/>
        <v>0</v>
      </c>
      <c r="I28" s="49"/>
      <c r="J28" s="49"/>
      <c r="K28" s="56">
        <f aca="true" t="shared" si="5" ref="K28:M32">N28-H28</f>
        <v>0</v>
      </c>
      <c r="L28" s="54">
        <f t="shared" si="5"/>
        <v>0</v>
      </c>
      <c r="M28" s="55">
        <f t="shared" si="5"/>
        <v>0</v>
      </c>
      <c r="N28" s="56">
        <f t="shared" si="4"/>
        <v>0</v>
      </c>
      <c r="O28" s="49"/>
      <c r="P28" s="60"/>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53"/>
      <c r="BA28" s="53"/>
      <c r="BB28" s="53"/>
      <c r="BC28" s="53"/>
      <c r="BD28" s="53"/>
      <c r="BE28" s="53"/>
      <c r="BF28" s="53"/>
      <c r="BG28" s="53"/>
      <c r="BH28" s="53"/>
    </row>
    <row r="29" spans="1:60" ht="12.75">
      <c r="A29" s="42" t="s">
        <v>45</v>
      </c>
      <c r="B29" s="43" t="s">
        <v>46</v>
      </c>
      <c r="C29" s="44" t="s">
        <v>11</v>
      </c>
      <c r="D29" s="69" t="s">
        <v>33</v>
      </c>
      <c r="E29" s="56">
        <f t="shared" si="2"/>
        <v>0</v>
      </c>
      <c r="F29" s="126"/>
      <c r="G29" s="126"/>
      <c r="H29" s="56">
        <f t="shared" si="3"/>
        <v>0</v>
      </c>
      <c r="I29" s="49"/>
      <c r="J29" s="49"/>
      <c r="K29" s="56">
        <f t="shared" si="5"/>
        <v>0</v>
      </c>
      <c r="L29" s="54">
        <f t="shared" si="5"/>
        <v>0</v>
      </c>
      <c r="M29" s="55">
        <f t="shared" si="5"/>
        <v>0</v>
      </c>
      <c r="N29" s="56">
        <f t="shared" si="4"/>
        <v>0</v>
      </c>
      <c r="O29" s="49"/>
      <c r="P29" s="60"/>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53"/>
      <c r="BA29" s="53"/>
      <c r="BB29" s="53"/>
      <c r="BC29" s="53"/>
      <c r="BD29" s="53"/>
      <c r="BE29" s="53"/>
      <c r="BF29" s="53"/>
      <c r="BG29" s="53"/>
      <c r="BH29" s="53"/>
    </row>
    <row r="30" spans="1:60" ht="15" customHeight="1">
      <c r="A30" s="42" t="s">
        <v>47</v>
      </c>
      <c r="B30" s="43" t="s">
        <v>48</v>
      </c>
      <c r="C30" s="44" t="s">
        <v>11</v>
      </c>
      <c r="D30" s="45" t="s">
        <v>33</v>
      </c>
      <c r="E30" s="56">
        <f t="shared" si="2"/>
        <v>0</v>
      </c>
      <c r="F30" s="126"/>
      <c r="G30" s="126"/>
      <c r="H30" s="56">
        <f t="shared" si="3"/>
        <v>0</v>
      </c>
      <c r="I30" s="49"/>
      <c r="J30" s="49"/>
      <c r="K30" s="56">
        <f t="shared" si="5"/>
        <v>0</v>
      </c>
      <c r="L30" s="54">
        <f t="shared" si="5"/>
        <v>0</v>
      </c>
      <c r="M30" s="55">
        <f t="shared" si="5"/>
        <v>0</v>
      </c>
      <c r="N30" s="56">
        <f t="shared" si="4"/>
        <v>0</v>
      </c>
      <c r="O30" s="49"/>
      <c r="P30" s="60"/>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53"/>
      <c r="BA30" s="53"/>
      <c r="BB30" s="53"/>
      <c r="BC30" s="53"/>
      <c r="BD30" s="53"/>
      <c r="BE30" s="53"/>
      <c r="BF30" s="53"/>
      <c r="BG30" s="53"/>
      <c r="BH30" s="53"/>
    </row>
    <row r="31" spans="1:60" ht="12.75">
      <c r="A31" s="42" t="s">
        <v>49</v>
      </c>
      <c r="B31" s="43" t="s">
        <v>50</v>
      </c>
      <c r="C31" s="44" t="s">
        <v>11</v>
      </c>
      <c r="D31" s="45" t="s">
        <v>33</v>
      </c>
      <c r="E31" s="56">
        <f t="shared" si="2"/>
        <v>0</v>
      </c>
      <c r="F31" s="126"/>
      <c r="G31" s="126"/>
      <c r="H31" s="56">
        <f t="shared" si="3"/>
        <v>0</v>
      </c>
      <c r="I31" s="49"/>
      <c r="J31" s="49"/>
      <c r="K31" s="56">
        <f t="shared" si="5"/>
        <v>0</v>
      </c>
      <c r="L31" s="54">
        <f t="shared" si="5"/>
        <v>0</v>
      </c>
      <c r="M31" s="55">
        <f t="shared" si="5"/>
        <v>0</v>
      </c>
      <c r="N31" s="56">
        <f t="shared" si="4"/>
        <v>0</v>
      </c>
      <c r="O31" s="49"/>
      <c r="P31" s="60"/>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3"/>
      <c r="BA31" s="53"/>
      <c r="BB31" s="53"/>
      <c r="BC31" s="53"/>
      <c r="BD31" s="53"/>
      <c r="BE31" s="53"/>
      <c r="BF31" s="53"/>
      <c r="BG31" s="53"/>
      <c r="BH31" s="53"/>
    </row>
    <row r="32" spans="1:60" ht="12.75">
      <c r="A32" s="42" t="s">
        <v>51</v>
      </c>
      <c r="B32" s="43" t="s">
        <v>52</v>
      </c>
      <c r="C32" s="44" t="s">
        <v>11</v>
      </c>
      <c r="D32" s="45" t="s">
        <v>33</v>
      </c>
      <c r="E32" s="56">
        <f t="shared" si="2"/>
        <v>0</v>
      </c>
      <c r="F32" s="127"/>
      <c r="G32" s="127"/>
      <c r="H32" s="56">
        <f t="shared" si="3"/>
        <v>0</v>
      </c>
      <c r="I32" s="49"/>
      <c r="J32" s="49"/>
      <c r="K32" s="56">
        <f t="shared" si="5"/>
        <v>0</v>
      </c>
      <c r="L32" s="54">
        <f t="shared" si="5"/>
        <v>0</v>
      </c>
      <c r="M32" s="55">
        <f t="shared" si="5"/>
        <v>0</v>
      </c>
      <c r="N32" s="56">
        <f t="shared" si="4"/>
        <v>0</v>
      </c>
      <c r="O32" s="49"/>
      <c r="P32" s="60"/>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3"/>
      <c r="BA32" s="53"/>
      <c r="BB32" s="53"/>
      <c r="BC32" s="53"/>
      <c r="BD32" s="53"/>
      <c r="BE32" s="53"/>
      <c r="BF32" s="53"/>
      <c r="BG32" s="53"/>
      <c r="BH32" s="53"/>
    </row>
    <row r="33" spans="1:60" ht="12.75">
      <c r="A33" s="61" t="s">
        <v>53</v>
      </c>
      <c r="B33" s="70" t="s">
        <v>54</v>
      </c>
      <c r="C33" s="71" t="s">
        <v>11</v>
      </c>
      <c r="D33" s="64" t="s">
        <v>33</v>
      </c>
      <c r="E33" s="65">
        <f t="shared" si="2"/>
        <v>0</v>
      </c>
      <c r="F33" s="66">
        <f>SUM(F34:F41)</f>
        <v>0</v>
      </c>
      <c r="G33" s="67">
        <f>SUM(G34:G41)</f>
        <v>0</v>
      </c>
      <c r="H33" s="65">
        <f t="shared" si="3"/>
        <v>0</v>
      </c>
      <c r="I33" s="66">
        <f>SUM(I34:I41)</f>
        <v>0</v>
      </c>
      <c r="J33" s="67">
        <f>SUM(J34:J41)</f>
        <v>0</v>
      </c>
      <c r="K33" s="65">
        <f>L33+M33</f>
        <v>0</v>
      </c>
      <c r="L33" s="66">
        <f>SUM(L34:L41)</f>
        <v>0</v>
      </c>
      <c r="M33" s="67">
        <f>SUM(M34:M41)</f>
        <v>0</v>
      </c>
      <c r="N33" s="65">
        <f t="shared" si="4"/>
        <v>0</v>
      </c>
      <c r="O33" s="66">
        <f>SUM(O34:O41)</f>
        <v>0</v>
      </c>
      <c r="P33" s="67">
        <f>SUM(P34:P41)</f>
        <v>0</v>
      </c>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3"/>
      <c r="BA33" s="53"/>
      <c r="BB33" s="53"/>
      <c r="BC33" s="53"/>
      <c r="BD33" s="53"/>
      <c r="BE33" s="53"/>
      <c r="BF33" s="53"/>
      <c r="BG33" s="53"/>
      <c r="BH33" s="53"/>
    </row>
    <row r="34" spans="1:60" ht="12.75">
      <c r="A34" s="42" t="s">
        <v>55</v>
      </c>
      <c r="B34" s="57" t="s">
        <v>56</v>
      </c>
      <c r="C34" s="58" t="s">
        <v>11</v>
      </c>
      <c r="D34" s="45" t="s">
        <v>33</v>
      </c>
      <c r="E34" s="56">
        <f t="shared" si="2"/>
        <v>0</v>
      </c>
      <c r="F34" s="59"/>
      <c r="G34" s="59"/>
      <c r="H34" s="56">
        <f t="shared" si="3"/>
        <v>0</v>
      </c>
      <c r="I34" s="49"/>
      <c r="J34" s="49"/>
      <c r="K34" s="56">
        <f aca="true" t="shared" si="6" ref="K34:M40">N34-H34</f>
        <v>0</v>
      </c>
      <c r="L34" s="54">
        <f t="shared" si="6"/>
        <v>0</v>
      </c>
      <c r="M34" s="55">
        <f t="shared" si="6"/>
        <v>0</v>
      </c>
      <c r="N34" s="56">
        <f t="shared" si="4"/>
        <v>0</v>
      </c>
      <c r="O34" s="49"/>
      <c r="P34" s="60"/>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53"/>
      <c r="BA34" s="53"/>
      <c r="BB34" s="53"/>
      <c r="BC34" s="53"/>
      <c r="BD34" s="53"/>
      <c r="BE34" s="53"/>
      <c r="BF34" s="53"/>
      <c r="BG34" s="53"/>
      <c r="BH34" s="53"/>
    </row>
    <row r="35" spans="1:60" ht="12.75">
      <c r="A35" s="42" t="s">
        <v>57</v>
      </c>
      <c r="B35" s="72" t="s">
        <v>58</v>
      </c>
      <c r="C35" s="73" t="s">
        <v>11</v>
      </c>
      <c r="D35" s="45" t="s">
        <v>33</v>
      </c>
      <c r="E35" s="56">
        <f t="shared" si="2"/>
        <v>0</v>
      </c>
      <c r="F35" s="76"/>
      <c r="G35" s="76"/>
      <c r="H35" s="56">
        <f t="shared" si="3"/>
        <v>0</v>
      </c>
      <c r="I35" s="49"/>
      <c r="J35" s="49"/>
      <c r="K35" s="56">
        <f t="shared" si="6"/>
        <v>0</v>
      </c>
      <c r="L35" s="54">
        <f t="shared" si="6"/>
        <v>0</v>
      </c>
      <c r="M35" s="55">
        <f t="shared" si="6"/>
        <v>0</v>
      </c>
      <c r="N35" s="56">
        <f t="shared" si="4"/>
        <v>0</v>
      </c>
      <c r="O35" s="49"/>
      <c r="P35" s="60"/>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53"/>
      <c r="BA35" s="53"/>
      <c r="BB35" s="53"/>
      <c r="BC35" s="53"/>
      <c r="BD35" s="53"/>
      <c r="BE35" s="53"/>
      <c r="BF35" s="53"/>
      <c r="BG35" s="53"/>
      <c r="BH35" s="53"/>
    </row>
    <row r="36" spans="1:60" ht="12.75">
      <c r="A36" s="42" t="s">
        <v>59</v>
      </c>
      <c r="B36" s="57" t="s">
        <v>60</v>
      </c>
      <c r="C36" s="58" t="s">
        <v>11</v>
      </c>
      <c r="D36" s="45" t="s">
        <v>33</v>
      </c>
      <c r="E36" s="56">
        <f t="shared" si="2"/>
        <v>0</v>
      </c>
      <c r="F36" s="59"/>
      <c r="G36" s="59"/>
      <c r="H36" s="56">
        <f t="shared" si="3"/>
        <v>0</v>
      </c>
      <c r="I36" s="49"/>
      <c r="J36" s="49"/>
      <c r="K36" s="56">
        <f t="shared" si="6"/>
        <v>0</v>
      </c>
      <c r="L36" s="54">
        <f t="shared" si="6"/>
        <v>0</v>
      </c>
      <c r="M36" s="55">
        <f t="shared" si="6"/>
        <v>0</v>
      </c>
      <c r="N36" s="56">
        <f t="shared" si="4"/>
        <v>0</v>
      </c>
      <c r="O36" s="49"/>
      <c r="P36" s="60"/>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53"/>
      <c r="BA36" s="53"/>
      <c r="BB36" s="53"/>
      <c r="BC36" s="53"/>
      <c r="BD36" s="53"/>
      <c r="BE36" s="53"/>
      <c r="BF36" s="53"/>
      <c r="BG36" s="53"/>
      <c r="BH36" s="53"/>
    </row>
    <row r="37" spans="1:16" ht="12.75">
      <c r="A37" s="42" t="s">
        <v>61</v>
      </c>
      <c r="B37" s="57" t="s">
        <v>62</v>
      </c>
      <c r="C37" s="58" t="s">
        <v>11</v>
      </c>
      <c r="D37" s="45" t="s">
        <v>33</v>
      </c>
      <c r="E37" s="56">
        <f t="shared" si="2"/>
        <v>0</v>
      </c>
      <c r="F37" s="59"/>
      <c r="G37" s="59"/>
      <c r="H37" s="56">
        <f t="shared" si="3"/>
        <v>0</v>
      </c>
      <c r="I37" s="49"/>
      <c r="J37" s="49"/>
      <c r="K37" s="56">
        <f t="shared" si="6"/>
        <v>0</v>
      </c>
      <c r="L37" s="54">
        <f t="shared" si="6"/>
        <v>0</v>
      </c>
      <c r="M37" s="55">
        <f t="shared" si="6"/>
        <v>0</v>
      </c>
      <c r="N37" s="56">
        <f t="shared" si="4"/>
        <v>0</v>
      </c>
      <c r="O37" s="49"/>
      <c r="P37" s="60"/>
    </row>
    <row r="38" spans="1:16" ht="12.75">
      <c r="A38" s="42" t="s">
        <v>63</v>
      </c>
      <c r="B38" s="57" t="s">
        <v>64</v>
      </c>
      <c r="C38" s="58" t="s">
        <v>11</v>
      </c>
      <c r="D38" s="45" t="s">
        <v>33</v>
      </c>
      <c r="E38" s="56">
        <f t="shared" si="2"/>
        <v>0</v>
      </c>
      <c r="F38" s="59"/>
      <c r="G38" s="59"/>
      <c r="H38" s="56">
        <f t="shared" si="3"/>
        <v>0</v>
      </c>
      <c r="I38" s="49"/>
      <c r="J38" s="49"/>
      <c r="K38" s="56">
        <f t="shared" si="6"/>
        <v>0</v>
      </c>
      <c r="L38" s="54">
        <f t="shared" si="6"/>
        <v>0</v>
      </c>
      <c r="M38" s="55">
        <f t="shared" si="6"/>
        <v>0</v>
      </c>
      <c r="N38" s="56">
        <f t="shared" si="4"/>
        <v>0</v>
      </c>
      <c r="O38" s="49"/>
      <c r="P38" s="60"/>
    </row>
    <row r="39" spans="1:16" ht="12.75">
      <c r="A39" s="42" t="s">
        <v>65</v>
      </c>
      <c r="B39" s="57" t="s">
        <v>66</v>
      </c>
      <c r="C39" s="58" t="s">
        <v>11</v>
      </c>
      <c r="D39" s="45" t="s">
        <v>33</v>
      </c>
      <c r="E39" s="56">
        <f t="shared" si="2"/>
        <v>0</v>
      </c>
      <c r="F39" s="59"/>
      <c r="G39" s="59"/>
      <c r="H39" s="56">
        <f t="shared" si="3"/>
        <v>0</v>
      </c>
      <c r="I39" s="49"/>
      <c r="J39" s="49"/>
      <c r="K39" s="56">
        <f t="shared" si="6"/>
        <v>0</v>
      </c>
      <c r="L39" s="54">
        <f t="shared" si="6"/>
        <v>0</v>
      </c>
      <c r="M39" s="55">
        <f t="shared" si="6"/>
        <v>0</v>
      </c>
      <c r="N39" s="56">
        <f t="shared" si="4"/>
        <v>0</v>
      </c>
      <c r="O39" s="49"/>
      <c r="P39" s="60"/>
    </row>
    <row r="40" spans="1:16" ht="12.75">
      <c r="A40" s="42" t="s">
        <v>67</v>
      </c>
      <c r="B40" s="57" t="s">
        <v>68</v>
      </c>
      <c r="C40" s="58" t="s">
        <v>11</v>
      </c>
      <c r="D40" s="45" t="s">
        <v>33</v>
      </c>
      <c r="E40" s="56">
        <f t="shared" si="2"/>
        <v>0</v>
      </c>
      <c r="F40" s="76"/>
      <c r="G40" s="76"/>
      <c r="H40" s="56">
        <f t="shared" si="3"/>
        <v>0</v>
      </c>
      <c r="I40" s="49"/>
      <c r="J40" s="49"/>
      <c r="K40" s="56">
        <f t="shared" si="6"/>
        <v>0</v>
      </c>
      <c r="L40" s="54">
        <f t="shared" si="6"/>
        <v>0</v>
      </c>
      <c r="M40" s="55">
        <f t="shared" si="6"/>
        <v>0</v>
      </c>
      <c r="N40" s="56">
        <f t="shared" si="4"/>
        <v>0</v>
      </c>
      <c r="O40" s="49"/>
      <c r="P40" s="60"/>
    </row>
    <row r="41" spans="1:16" ht="12.75">
      <c r="A41" s="61" t="s">
        <v>69</v>
      </c>
      <c r="B41" s="74" t="s">
        <v>70</v>
      </c>
      <c r="C41" s="75" t="s">
        <v>11</v>
      </c>
      <c r="D41" s="64" t="s">
        <v>33</v>
      </c>
      <c r="E41" s="65">
        <f t="shared" si="2"/>
        <v>0</v>
      </c>
      <c r="F41" s="28">
        <f>F42+F43+F44</f>
        <v>0</v>
      </c>
      <c r="G41" s="29">
        <f>G42+G43+G44</f>
        <v>0</v>
      </c>
      <c r="H41" s="65">
        <f t="shared" si="3"/>
        <v>0</v>
      </c>
      <c r="I41" s="28">
        <f>I42+I43+I44</f>
        <v>0</v>
      </c>
      <c r="J41" s="29">
        <f>J42+J43+J44</f>
        <v>0</v>
      </c>
      <c r="K41" s="65">
        <f>L41+M41</f>
        <v>0</v>
      </c>
      <c r="L41" s="28">
        <f>L42+L43+L44</f>
        <v>0</v>
      </c>
      <c r="M41" s="29">
        <f>M42+M43+M44</f>
        <v>0</v>
      </c>
      <c r="N41" s="65">
        <f t="shared" si="4"/>
        <v>0</v>
      </c>
      <c r="O41" s="28">
        <f>O42+O43+O44</f>
        <v>0</v>
      </c>
      <c r="P41" s="29">
        <f>P42+P43+P44</f>
        <v>0</v>
      </c>
    </row>
    <row r="42" spans="1:16" ht="12.75">
      <c r="A42" s="42" t="s">
        <v>71</v>
      </c>
      <c r="B42" s="57" t="s">
        <v>72</v>
      </c>
      <c r="C42" s="58" t="s">
        <v>11</v>
      </c>
      <c r="D42" s="45" t="s">
        <v>33</v>
      </c>
      <c r="E42" s="56">
        <f t="shared" si="2"/>
        <v>0</v>
      </c>
      <c r="F42" s="59"/>
      <c r="G42" s="59"/>
      <c r="H42" s="56">
        <f t="shared" si="3"/>
        <v>0</v>
      </c>
      <c r="I42" s="49"/>
      <c r="J42" s="49"/>
      <c r="K42" s="56">
        <f aca="true" t="shared" si="7" ref="K42:M44">N42-H42</f>
        <v>0</v>
      </c>
      <c r="L42" s="54">
        <f t="shared" si="7"/>
        <v>0</v>
      </c>
      <c r="M42" s="55">
        <f t="shared" si="7"/>
        <v>0</v>
      </c>
      <c r="N42" s="56">
        <f t="shared" si="4"/>
        <v>0</v>
      </c>
      <c r="O42" s="49"/>
      <c r="P42" s="60"/>
    </row>
    <row r="43" spans="1:16" ht="12.75">
      <c r="A43" s="42" t="s">
        <v>73</v>
      </c>
      <c r="B43" s="57" t="s">
        <v>74</v>
      </c>
      <c r="C43" s="58" t="s">
        <v>11</v>
      </c>
      <c r="D43" s="45" t="s">
        <v>33</v>
      </c>
      <c r="E43" s="56">
        <f t="shared" si="2"/>
        <v>0</v>
      </c>
      <c r="F43" s="59"/>
      <c r="G43" s="59"/>
      <c r="H43" s="56">
        <f t="shared" si="3"/>
        <v>0</v>
      </c>
      <c r="I43" s="49"/>
      <c r="J43" s="49"/>
      <c r="K43" s="56">
        <f t="shared" si="7"/>
        <v>0</v>
      </c>
      <c r="L43" s="54">
        <f t="shared" si="7"/>
        <v>0</v>
      </c>
      <c r="M43" s="55">
        <f t="shared" si="7"/>
        <v>0</v>
      </c>
      <c r="N43" s="56">
        <f t="shared" si="4"/>
        <v>0</v>
      </c>
      <c r="O43" s="49"/>
      <c r="P43" s="60"/>
    </row>
    <row r="44" spans="1:16" ht="12.75">
      <c r="A44" s="42" t="s">
        <v>75</v>
      </c>
      <c r="B44" s="57" t="s">
        <v>76</v>
      </c>
      <c r="C44" s="58" t="s">
        <v>11</v>
      </c>
      <c r="D44" s="45" t="s">
        <v>33</v>
      </c>
      <c r="E44" s="56">
        <f t="shared" si="2"/>
        <v>0</v>
      </c>
      <c r="F44" s="76"/>
      <c r="G44" s="76"/>
      <c r="H44" s="56">
        <f t="shared" si="3"/>
        <v>0</v>
      </c>
      <c r="I44" s="49"/>
      <c r="J44" s="49"/>
      <c r="K44" s="56">
        <f t="shared" si="7"/>
        <v>0</v>
      </c>
      <c r="L44" s="54">
        <f t="shared" si="7"/>
        <v>0</v>
      </c>
      <c r="M44" s="55">
        <f t="shared" si="7"/>
        <v>0</v>
      </c>
      <c r="N44" s="56">
        <f t="shared" si="4"/>
        <v>0</v>
      </c>
      <c r="O44" s="49"/>
      <c r="P44" s="60"/>
    </row>
    <row r="45" spans="1:16" ht="12.75">
      <c r="A45" s="77" t="s">
        <v>77</v>
      </c>
      <c r="B45" s="74" t="s">
        <v>78</v>
      </c>
      <c r="C45" s="75" t="s">
        <v>79</v>
      </c>
      <c r="D45" s="64" t="s">
        <v>80</v>
      </c>
      <c r="E45" s="65">
        <f t="shared" si="2"/>
        <v>0</v>
      </c>
      <c r="F45" s="28">
        <f>F46+F47+F48</f>
        <v>0</v>
      </c>
      <c r="G45" s="29">
        <f>G46+G47+G48</f>
        <v>0</v>
      </c>
      <c r="H45" s="65">
        <f t="shared" si="3"/>
        <v>0</v>
      </c>
      <c r="I45" s="28">
        <f>I46+I47+I48</f>
        <v>0</v>
      </c>
      <c r="J45" s="29">
        <f>J46+J47+J48</f>
        <v>0</v>
      </c>
      <c r="K45" s="65">
        <f>L45+M45</f>
        <v>0</v>
      </c>
      <c r="L45" s="28">
        <f>L46+L47+L48</f>
        <v>0</v>
      </c>
      <c r="M45" s="29">
        <f>M46+M47+M48</f>
        <v>0</v>
      </c>
      <c r="N45" s="65">
        <f t="shared" si="4"/>
        <v>0</v>
      </c>
      <c r="O45" s="28">
        <f>O46+O47+O48</f>
        <v>0</v>
      </c>
      <c r="P45" s="29">
        <f>P46+P47+P48</f>
        <v>0</v>
      </c>
    </row>
    <row r="46" spans="1:16" ht="12.75">
      <c r="A46" s="42" t="s">
        <v>71</v>
      </c>
      <c r="B46" s="57" t="s">
        <v>81</v>
      </c>
      <c r="C46" s="58" t="s">
        <v>79</v>
      </c>
      <c r="D46" s="45" t="s">
        <v>80</v>
      </c>
      <c r="E46" s="56">
        <f t="shared" si="2"/>
        <v>0</v>
      </c>
      <c r="F46" s="59"/>
      <c r="G46" s="59"/>
      <c r="H46" s="56">
        <f t="shared" si="3"/>
        <v>0</v>
      </c>
      <c r="I46" s="49"/>
      <c r="J46" s="49"/>
      <c r="K46" s="56">
        <f aca="true" t="shared" si="8" ref="K46:M51">N46-H46</f>
        <v>0</v>
      </c>
      <c r="L46" s="54">
        <f t="shared" si="8"/>
        <v>0</v>
      </c>
      <c r="M46" s="55">
        <f t="shared" si="8"/>
        <v>0</v>
      </c>
      <c r="N46" s="56">
        <f t="shared" si="4"/>
        <v>0</v>
      </c>
      <c r="O46" s="49"/>
      <c r="P46" s="60"/>
    </row>
    <row r="47" spans="1:16" ht="12.75">
      <c r="A47" s="42" t="s">
        <v>73</v>
      </c>
      <c r="B47" s="57" t="s">
        <v>82</v>
      </c>
      <c r="C47" s="58" t="s">
        <v>79</v>
      </c>
      <c r="D47" s="45" t="s">
        <v>80</v>
      </c>
      <c r="E47" s="56">
        <f t="shared" si="2"/>
        <v>0</v>
      </c>
      <c r="F47" s="59"/>
      <c r="G47" s="59"/>
      <c r="H47" s="56">
        <f t="shared" si="3"/>
        <v>0</v>
      </c>
      <c r="I47" s="49"/>
      <c r="J47" s="49"/>
      <c r="K47" s="56">
        <f t="shared" si="8"/>
        <v>0</v>
      </c>
      <c r="L47" s="54">
        <f t="shared" si="8"/>
        <v>0</v>
      </c>
      <c r="M47" s="55">
        <f t="shared" si="8"/>
        <v>0</v>
      </c>
      <c r="N47" s="56">
        <f t="shared" si="4"/>
        <v>0</v>
      </c>
      <c r="O47" s="49"/>
      <c r="P47" s="60"/>
    </row>
    <row r="48" spans="1:16" ht="12.75">
      <c r="A48" s="42" t="s">
        <v>75</v>
      </c>
      <c r="B48" s="57" t="s">
        <v>83</v>
      </c>
      <c r="C48" s="58" t="s">
        <v>79</v>
      </c>
      <c r="D48" s="45" t="s">
        <v>80</v>
      </c>
      <c r="E48" s="56">
        <f t="shared" si="2"/>
        <v>0</v>
      </c>
      <c r="F48" s="76"/>
      <c r="G48" s="76"/>
      <c r="H48" s="56">
        <f t="shared" si="3"/>
        <v>0</v>
      </c>
      <c r="I48" s="49"/>
      <c r="J48" s="49"/>
      <c r="K48" s="56">
        <f t="shared" si="8"/>
        <v>0</v>
      </c>
      <c r="L48" s="54">
        <f t="shared" si="8"/>
        <v>0</v>
      </c>
      <c r="M48" s="55">
        <f t="shared" si="8"/>
        <v>0</v>
      </c>
      <c r="N48" s="56">
        <f t="shared" si="4"/>
        <v>0</v>
      </c>
      <c r="O48" s="49"/>
      <c r="P48" s="60"/>
    </row>
    <row r="49" spans="1:16" ht="12.75">
      <c r="A49" s="42" t="s">
        <v>84</v>
      </c>
      <c r="B49" s="57" t="s">
        <v>85</v>
      </c>
      <c r="C49" s="58" t="s">
        <v>79</v>
      </c>
      <c r="D49" s="45" t="s">
        <v>80</v>
      </c>
      <c r="E49" s="56">
        <f t="shared" si="2"/>
        <v>0</v>
      </c>
      <c r="F49" s="59"/>
      <c r="G49" s="59"/>
      <c r="H49" s="56">
        <f t="shared" si="3"/>
        <v>0</v>
      </c>
      <c r="I49" s="49"/>
      <c r="J49" s="49"/>
      <c r="K49" s="56">
        <f t="shared" si="8"/>
        <v>0</v>
      </c>
      <c r="L49" s="54">
        <f t="shared" si="8"/>
        <v>0</v>
      </c>
      <c r="M49" s="55">
        <f t="shared" si="8"/>
        <v>0</v>
      </c>
      <c r="N49" s="56">
        <f t="shared" si="4"/>
        <v>0</v>
      </c>
      <c r="O49" s="49"/>
      <c r="P49" s="60"/>
    </row>
    <row r="50" spans="1:16" ht="12.75">
      <c r="A50" s="42" t="s">
        <v>86</v>
      </c>
      <c r="B50" s="57" t="s">
        <v>87</v>
      </c>
      <c r="C50" s="58" t="s">
        <v>11</v>
      </c>
      <c r="D50" s="69" t="s">
        <v>33</v>
      </c>
      <c r="E50" s="56">
        <f t="shared" si="2"/>
        <v>0</v>
      </c>
      <c r="F50" s="126"/>
      <c r="G50" s="126"/>
      <c r="H50" s="56">
        <f t="shared" si="3"/>
        <v>0</v>
      </c>
      <c r="I50" s="49"/>
      <c r="J50" s="49"/>
      <c r="K50" s="56">
        <f t="shared" si="8"/>
        <v>0</v>
      </c>
      <c r="L50" s="54">
        <f t="shared" si="8"/>
        <v>0</v>
      </c>
      <c r="M50" s="55">
        <f t="shared" si="8"/>
        <v>0</v>
      </c>
      <c r="N50" s="56">
        <f t="shared" si="4"/>
        <v>0</v>
      </c>
      <c r="O50" s="49"/>
      <c r="P50" s="60"/>
    </row>
    <row r="51" spans="1:16" ht="12.75">
      <c r="A51" s="42" t="s">
        <v>88</v>
      </c>
      <c r="B51" s="57" t="s">
        <v>89</v>
      </c>
      <c r="C51" s="58" t="s">
        <v>11</v>
      </c>
      <c r="D51" s="45" t="s">
        <v>33</v>
      </c>
      <c r="E51" s="56">
        <f t="shared" si="2"/>
        <v>0</v>
      </c>
      <c r="F51" s="126"/>
      <c r="G51" s="126"/>
      <c r="H51" s="56">
        <f t="shared" si="3"/>
        <v>0</v>
      </c>
      <c r="I51" s="49"/>
      <c r="J51" s="49"/>
      <c r="K51" s="56">
        <f t="shared" si="8"/>
        <v>0</v>
      </c>
      <c r="L51" s="54">
        <f t="shared" si="8"/>
        <v>0</v>
      </c>
      <c r="M51" s="55">
        <f t="shared" si="8"/>
        <v>0</v>
      </c>
      <c r="N51" s="56">
        <f t="shared" si="4"/>
        <v>0</v>
      </c>
      <c r="O51" s="49"/>
      <c r="P51" s="60"/>
    </row>
    <row r="52" spans="1:16" ht="12.75">
      <c r="A52" s="78" t="s">
        <v>90</v>
      </c>
      <c r="B52" s="74" t="s">
        <v>91</v>
      </c>
      <c r="C52" s="75" t="s">
        <v>11</v>
      </c>
      <c r="D52" s="79" t="s">
        <v>33</v>
      </c>
      <c r="E52" s="65">
        <f t="shared" si="2"/>
        <v>0</v>
      </c>
      <c r="F52" s="28">
        <f>F53+F54+F55</f>
        <v>0</v>
      </c>
      <c r="G52" s="29">
        <f>G53+G54+G55</f>
        <v>0</v>
      </c>
      <c r="H52" s="65">
        <f t="shared" si="3"/>
        <v>0</v>
      </c>
      <c r="I52" s="28">
        <f>I53+I54+I55</f>
        <v>0</v>
      </c>
      <c r="J52" s="29">
        <f>J53+J54+J55</f>
        <v>0</v>
      </c>
      <c r="K52" s="65">
        <f>L52+M52</f>
        <v>0</v>
      </c>
      <c r="L52" s="28">
        <f>L53+L54+L55</f>
        <v>0</v>
      </c>
      <c r="M52" s="29">
        <f>M53+M54+M55</f>
        <v>0</v>
      </c>
      <c r="N52" s="65">
        <f t="shared" si="4"/>
        <v>0</v>
      </c>
      <c r="O52" s="28">
        <f>O53+O54+O55</f>
        <v>0</v>
      </c>
      <c r="P52" s="29">
        <f>P53+P54+P55</f>
        <v>0</v>
      </c>
    </row>
    <row r="53" spans="1:16" ht="12.75">
      <c r="A53" s="42" t="s">
        <v>92</v>
      </c>
      <c r="B53" s="57" t="s">
        <v>93</v>
      </c>
      <c r="C53" s="58" t="s">
        <v>11</v>
      </c>
      <c r="D53" s="45" t="s">
        <v>33</v>
      </c>
      <c r="E53" s="56">
        <f t="shared" si="2"/>
        <v>0</v>
      </c>
      <c r="F53" s="76"/>
      <c r="G53" s="76"/>
      <c r="H53" s="56">
        <f t="shared" si="3"/>
        <v>0</v>
      </c>
      <c r="I53" s="49"/>
      <c r="J53" s="49"/>
      <c r="K53" s="56">
        <f aca="true" t="shared" si="9" ref="K53:M56">N53-H53</f>
        <v>0</v>
      </c>
      <c r="L53" s="54">
        <f t="shared" si="9"/>
        <v>0</v>
      </c>
      <c r="M53" s="55">
        <f t="shared" si="9"/>
        <v>0</v>
      </c>
      <c r="N53" s="56">
        <f t="shared" si="4"/>
        <v>0</v>
      </c>
      <c r="O53" s="49"/>
      <c r="P53" s="60"/>
    </row>
    <row r="54" spans="1:16" ht="12.75">
      <c r="A54" s="42" t="s">
        <v>94</v>
      </c>
      <c r="B54" s="57" t="s">
        <v>95</v>
      </c>
      <c r="C54" s="58" t="s">
        <v>11</v>
      </c>
      <c r="D54" s="45" t="s">
        <v>33</v>
      </c>
      <c r="E54" s="56">
        <f t="shared" si="2"/>
        <v>0</v>
      </c>
      <c r="F54" s="59"/>
      <c r="G54" s="59"/>
      <c r="H54" s="56">
        <f t="shared" si="3"/>
        <v>0</v>
      </c>
      <c r="I54" s="49"/>
      <c r="J54" s="49"/>
      <c r="K54" s="56">
        <f t="shared" si="9"/>
        <v>0</v>
      </c>
      <c r="L54" s="54">
        <f t="shared" si="9"/>
        <v>0</v>
      </c>
      <c r="M54" s="55">
        <f t="shared" si="9"/>
        <v>0</v>
      </c>
      <c r="N54" s="56">
        <f t="shared" si="4"/>
        <v>0</v>
      </c>
      <c r="O54" s="49"/>
      <c r="P54" s="60"/>
    </row>
    <row r="55" spans="1:16" ht="12.75">
      <c r="A55" s="42" t="s">
        <v>96</v>
      </c>
      <c r="B55" s="57" t="s">
        <v>97</v>
      </c>
      <c r="C55" s="58" t="s">
        <v>11</v>
      </c>
      <c r="D55" s="45" t="s">
        <v>33</v>
      </c>
      <c r="E55" s="56">
        <f t="shared" si="2"/>
        <v>0</v>
      </c>
      <c r="F55" s="126"/>
      <c r="G55" s="126"/>
      <c r="H55" s="56">
        <f t="shared" si="3"/>
        <v>0</v>
      </c>
      <c r="I55" s="49"/>
      <c r="J55" s="49"/>
      <c r="K55" s="56">
        <f t="shared" si="9"/>
        <v>0</v>
      </c>
      <c r="L55" s="54">
        <f t="shared" si="9"/>
        <v>0</v>
      </c>
      <c r="M55" s="55">
        <f t="shared" si="9"/>
        <v>0</v>
      </c>
      <c r="N55" s="56">
        <f t="shared" si="4"/>
        <v>0</v>
      </c>
      <c r="O55" s="49"/>
      <c r="P55" s="60"/>
    </row>
    <row r="56" spans="1:16" ht="12.75">
      <c r="A56" s="80" t="s">
        <v>98</v>
      </c>
      <c r="B56" s="81" t="s">
        <v>99</v>
      </c>
      <c r="C56" s="82" t="s">
        <v>11</v>
      </c>
      <c r="D56" s="83" t="s">
        <v>33</v>
      </c>
      <c r="E56" s="84">
        <f t="shared" si="2"/>
        <v>0</v>
      </c>
      <c r="F56" s="128"/>
      <c r="G56" s="129"/>
      <c r="H56" s="84">
        <f t="shared" si="3"/>
        <v>0</v>
      </c>
      <c r="I56" s="85"/>
      <c r="J56" s="85"/>
      <c r="K56" s="84">
        <f t="shared" si="9"/>
        <v>0</v>
      </c>
      <c r="L56" s="86">
        <f t="shared" si="9"/>
        <v>0</v>
      </c>
      <c r="M56" s="87">
        <f t="shared" si="9"/>
        <v>0</v>
      </c>
      <c r="N56" s="84">
        <f t="shared" si="4"/>
        <v>0</v>
      </c>
      <c r="O56" s="85"/>
      <c r="P56" s="88"/>
    </row>
    <row r="57" spans="1:10" s="6" customFormat="1" ht="18.75" customHeight="1">
      <c r="A57" s="89" t="s">
        <v>100</v>
      </c>
      <c r="B57" s="89"/>
      <c r="C57" s="89"/>
      <c r="D57" s="89"/>
      <c r="E57" s="89"/>
      <c r="F57" s="89"/>
      <c r="G57" s="89"/>
      <c r="H57" s="89"/>
      <c r="I57" s="89"/>
      <c r="J57" s="89"/>
    </row>
    <row r="58" spans="1:10" s="14" customFormat="1" ht="12.75">
      <c r="A58" s="90" t="s">
        <v>2</v>
      </c>
      <c r="B58" s="91" t="s">
        <v>3</v>
      </c>
      <c r="C58" s="92" t="s">
        <v>4</v>
      </c>
      <c r="D58" s="93" t="s">
        <v>5</v>
      </c>
      <c r="E58" s="94" t="s">
        <v>6</v>
      </c>
      <c r="F58" s="95" t="s">
        <v>7</v>
      </c>
      <c r="G58" s="95" t="s">
        <v>8</v>
      </c>
      <c r="H58" s="96" t="s">
        <v>9</v>
      </c>
      <c r="I58" s="97"/>
      <c r="J58" s="97"/>
    </row>
    <row r="59" spans="1:8" ht="12.75">
      <c r="A59" s="98" t="s">
        <v>101</v>
      </c>
      <c r="B59" s="16">
        <v>50</v>
      </c>
      <c r="C59" s="99" t="s">
        <v>11</v>
      </c>
      <c r="D59" s="100" t="s">
        <v>33</v>
      </c>
      <c r="E59" s="101"/>
      <c r="F59" s="102"/>
      <c r="G59" s="103">
        <f>F59</f>
        <v>0</v>
      </c>
      <c r="H59" s="104"/>
    </row>
    <row r="60" spans="1:8" ht="12.75">
      <c r="A60" s="98" t="s">
        <v>102</v>
      </c>
      <c r="B60" s="105" t="s">
        <v>103</v>
      </c>
      <c r="C60" s="99" t="s">
        <v>11</v>
      </c>
      <c r="D60" s="100" t="s">
        <v>33</v>
      </c>
      <c r="E60" s="19"/>
      <c r="F60" s="106"/>
      <c r="G60" s="21">
        <f aca="true" t="shared" si="10" ref="G60:G70">H60-F60</f>
        <v>0</v>
      </c>
      <c r="H60" s="107"/>
    </row>
    <row r="61" spans="1:8" ht="12.75">
      <c r="A61" s="98" t="s">
        <v>104</v>
      </c>
      <c r="B61" s="105" t="s">
        <v>105</v>
      </c>
      <c r="C61" s="99" t="s">
        <v>11</v>
      </c>
      <c r="D61" s="100" t="s">
        <v>33</v>
      </c>
      <c r="E61" s="19"/>
      <c r="F61" s="106"/>
      <c r="G61" s="21">
        <f t="shared" si="10"/>
        <v>0</v>
      </c>
      <c r="H61" s="107"/>
    </row>
    <row r="62" spans="1:8" ht="12.75">
      <c r="A62" s="98" t="s">
        <v>106</v>
      </c>
      <c r="B62" s="105" t="s">
        <v>107</v>
      </c>
      <c r="C62" s="99" t="s">
        <v>11</v>
      </c>
      <c r="D62" s="100" t="s">
        <v>33</v>
      </c>
      <c r="E62" s="19"/>
      <c r="F62" s="106"/>
      <c r="G62" s="21">
        <f t="shared" si="10"/>
        <v>0</v>
      </c>
      <c r="H62" s="107"/>
    </row>
    <row r="63" spans="1:8" ht="25.5" customHeight="1">
      <c r="A63" s="98" t="s">
        <v>108</v>
      </c>
      <c r="B63" s="105" t="s">
        <v>109</v>
      </c>
      <c r="C63" s="99" t="s">
        <v>11</v>
      </c>
      <c r="D63" s="100" t="s">
        <v>33</v>
      </c>
      <c r="E63" s="19"/>
      <c r="F63" s="106"/>
      <c r="G63" s="21">
        <f t="shared" si="10"/>
        <v>0</v>
      </c>
      <c r="H63" s="107"/>
    </row>
    <row r="64" spans="1:8" ht="12.75">
      <c r="A64" s="98" t="s">
        <v>110</v>
      </c>
      <c r="B64" s="105" t="s">
        <v>111</v>
      </c>
      <c r="C64" s="99" t="s">
        <v>11</v>
      </c>
      <c r="D64" s="100" t="s">
        <v>33</v>
      </c>
      <c r="E64" s="19"/>
      <c r="F64" s="106"/>
      <c r="G64" s="21">
        <f t="shared" si="10"/>
        <v>0</v>
      </c>
      <c r="H64" s="107"/>
    </row>
    <row r="65" spans="1:8" ht="12.75">
      <c r="A65" s="98" t="s">
        <v>112</v>
      </c>
      <c r="B65" s="105" t="s">
        <v>113</v>
      </c>
      <c r="C65" s="99" t="s">
        <v>11</v>
      </c>
      <c r="D65" s="100" t="s">
        <v>33</v>
      </c>
      <c r="E65" s="19"/>
      <c r="F65" s="106"/>
      <c r="G65" s="21">
        <f t="shared" si="10"/>
        <v>0</v>
      </c>
      <c r="H65" s="107"/>
    </row>
    <row r="66" spans="1:8" ht="12.75">
      <c r="A66" s="98" t="s">
        <v>114</v>
      </c>
      <c r="B66" s="105" t="s">
        <v>115</v>
      </c>
      <c r="C66" s="99" t="s">
        <v>11</v>
      </c>
      <c r="D66" s="100" t="s">
        <v>33</v>
      </c>
      <c r="E66" s="19"/>
      <c r="F66" s="106"/>
      <c r="G66" s="21">
        <f t="shared" si="10"/>
        <v>0</v>
      </c>
      <c r="H66" s="107"/>
    </row>
    <row r="67" spans="1:8" ht="12.75">
      <c r="A67" s="98" t="s">
        <v>116</v>
      </c>
      <c r="B67" s="105" t="s">
        <v>117</v>
      </c>
      <c r="C67" s="99" t="s">
        <v>79</v>
      </c>
      <c r="D67" s="100" t="s">
        <v>80</v>
      </c>
      <c r="E67" s="19"/>
      <c r="F67" s="106"/>
      <c r="G67" s="21">
        <f t="shared" si="10"/>
        <v>0</v>
      </c>
      <c r="H67" s="107"/>
    </row>
    <row r="68" spans="1:8" ht="12.75">
      <c r="A68" s="98" t="s">
        <v>118</v>
      </c>
      <c r="B68" s="105" t="s">
        <v>119</v>
      </c>
      <c r="C68" s="99" t="s">
        <v>11</v>
      </c>
      <c r="D68" s="100" t="s">
        <v>33</v>
      </c>
      <c r="E68" s="108"/>
      <c r="F68" s="106"/>
      <c r="G68" s="21">
        <f>H68</f>
        <v>0</v>
      </c>
      <c r="H68" s="107"/>
    </row>
    <row r="69" spans="1:8" ht="12.75">
      <c r="A69" s="98" t="s">
        <v>120</v>
      </c>
      <c r="B69" s="105" t="s">
        <v>121</v>
      </c>
      <c r="C69" s="99" t="s">
        <v>11</v>
      </c>
      <c r="D69" s="100" t="s">
        <v>33</v>
      </c>
      <c r="E69" s="108"/>
      <c r="F69" s="106"/>
      <c r="G69" s="21">
        <f>H69</f>
        <v>0</v>
      </c>
      <c r="H69" s="107"/>
    </row>
    <row r="70" spans="1:8" ht="12.75">
      <c r="A70" s="98" t="s">
        <v>122</v>
      </c>
      <c r="B70" s="105" t="s">
        <v>123</v>
      </c>
      <c r="C70" s="99" t="s">
        <v>79</v>
      </c>
      <c r="D70" s="100" t="s">
        <v>80</v>
      </c>
      <c r="E70" s="108"/>
      <c r="F70" s="106"/>
      <c r="G70" s="21">
        <f t="shared" si="10"/>
        <v>0</v>
      </c>
      <c r="H70" s="107"/>
    </row>
    <row r="71" spans="1:8" ht="12.75">
      <c r="A71" s="98" t="s">
        <v>124</v>
      </c>
      <c r="B71" s="109" t="s">
        <v>125</v>
      </c>
      <c r="C71" s="110" t="s">
        <v>11</v>
      </c>
      <c r="D71" s="111" t="s">
        <v>33</v>
      </c>
      <c r="E71" s="27">
        <f>E72+E73+E74+E75</f>
        <v>0</v>
      </c>
      <c r="F71" s="28">
        <f>F72+F73+F74+F75</f>
        <v>0</v>
      </c>
      <c r="G71" s="28">
        <f>G72+G73+G74+G75</f>
        <v>0</v>
      </c>
      <c r="H71" s="29">
        <f>H72+H73+H74+H75</f>
        <v>0</v>
      </c>
    </row>
    <row r="72" spans="1:8" ht="12.75">
      <c r="A72" s="98" t="s">
        <v>126</v>
      </c>
      <c r="B72" s="105" t="s">
        <v>127</v>
      </c>
      <c r="C72" s="99" t="s">
        <v>11</v>
      </c>
      <c r="D72" s="100" t="s">
        <v>33</v>
      </c>
      <c r="E72" s="19"/>
      <c r="F72" s="106"/>
      <c r="G72" s="21">
        <f>H72-F72</f>
        <v>0</v>
      </c>
      <c r="H72" s="107"/>
    </row>
    <row r="73" spans="1:8" ht="12.75">
      <c r="A73" s="98" t="s">
        <v>128</v>
      </c>
      <c r="B73" s="105" t="s">
        <v>129</v>
      </c>
      <c r="C73" s="99" t="s">
        <v>11</v>
      </c>
      <c r="D73" s="100" t="s">
        <v>33</v>
      </c>
      <c r="E73" s="19"/>
      <c r="F73" s="106"/>
      <c r="G73" s="21">
        <f>H73-F73</f>
        <v>0</v>
      </c>
      <c r="H73" s="107"/>
    </row>
    <row r="74" spans="1:8" ht="12.75">
      <c r="A74" s="98" t="s">
        <v>130</v>
      </c>
      <c r="B74" s="105" t="s">
        <v>131</v>
      </c>
      <c r="C74" s="99" t="s">
        <v>11</v>
      </c>
      <c r="D74" s="100" t="s">
        <v>33</v>
      </c>
      <c r="E74" s="19"/>
      <c r="F74" s="106"/>
      <c r="G74" s="21">
        <f>H74-F74</f>
        <v>0</v>
      </c>
      <c r="H74" s="107"/>
    </row>
    <row r="75" spans="1:8" ht="12.75">
      <c r="A75" s="112" t="s">
        <v>132</v>
      </c>
      <c r="B75" s="113" t="s">
        <v>133</v>
      </c>
      <c r="C75" s="114" t="s">
        <v>11</v>
      </c>
      <c r="D75" s="115" t="s">
        <v>33</v>
      </c>
      <c r="E75" s="116"/>
      <c r="F75" s="117"/>
      <c r="G75" s="34">
        <f>H75-F75</f>
        <v>0</v>
      </c>
      <c r="H75" s="118"/>
    </row>
    <row r="77" spans="1:8" ht="12.75">
      <c r="A77" s="122"/>
      <c r="B77" s="122"/>
      <c r="C77" s="122"/>
      <c r="D77" s="122"/>
      <c r="E77" s="122"/>
      <c r="F77" s="122"/>
      <c r="G77" s="122"/>
      <c r="H77" s="122"/>
    </row>
    <row r="78" spans="1:8" s="121" customFormat="1" ht="15" customHeight="1">
      <c r="A78" s="119" t="s">
        <v>138</v>
      </c>
      <c r="B78" s="119"/>
      <c r="C78" s="120" t="s">
        <v>135</v>
      </c>
      <c r="D78" s="120"/>
      <c r="E78" s="119"/>
      <c r="F78" s="119"/>
      <c r="G78" s="120" t="s">
        <v>139</v>
      </c>
      <c r="H78" s="120"/>
    </row>
    <row r="79" spans="1:8" ht="12.75">
      <c r="A79" s="122"/>
      <c r="B79" s="122"/>
      <c r="C79" s="122"/>
      <c r="D79" s="122"/>
      <c r="E79" s="122"/>
      <c r="F79" s="122"/>
      <c r="G79" s="122"/>
      <c r="H79" s="122"/>
    </row>
    <row r="80" spans="1:8" ht="12.75">
      <c r="A80" s="122"/>
      <c r="B80" s="122"/>
      <c r="C80" s="122"/>
      <c r="D80" s="122"/>
      <c r="E80" s="122"/>
      <c r="F80" s="122"/>
      <c r="G80" s="122"/>
      <c r="H80" s="122"/>
    </row>
  </sheetData>
  <sheetProtection password="C7F5" sheet="1"/>
  <mergeCells count="22">
    <mergeCell ref="A1:H1"/>
    <mergeCell ref="A2:H2"/>
    <mergeCell ref="A19:P19"/>
    <mergeCell ref="A20:A22"/>
    <mergeCell ref="B20:B22"/>
    <mergeCell ref="C20:C22"/>
    <mergeCell ref="D20:D22"/>
    <mergeCell ref="E20:G20"/>
    <mergeCell ref="H20:J20"/>
    <mergeCell ref="K20:M20"/>
    <mergeCell ref="N20:P20"/>
    <mergeCell ref="E21:E22"/>
    <mergeCell ref="F21:G21"/>
    <mergeCell ref="H21:H22"/>
    <mergeCell ref="I21:J21"/>
    <mergeCell ref="K21:K22"/>
    <mergeCell ref="L21:M21"/>
    <mergeCell ref="N21:N22"/>
    <mergeCell ref="O21:P21"/>
    <mergeCell ref="A57:J57"/>
    <mergeCell ref="C78:D78"/>
    <mergeCell ref="G78:H78"/>
  </mergeCells>
  <printOptions/>
  <pageMargins left="0.39375" right="0.39375" top="0.7875" bottom="0.7875" header="0.5118055555555555" footer="0.5118055555555555"/>
  <pageSetup horizontalDpi="300" verticalDpi="300" orientation="landscape" paperSize="9" scale="57"/>
</worksheet>
</file>

<file path=xl/worksheets/sheet7.xml><?xml version="1.0" encoding="utf-8"?>
<worksheet xmlns="http://schemas.openxmlformats.org/spreadsheetml/2006/main" xmlns:r="http://schemas.openxmlformats.org/officeDocument/2006/relationships">
  <sheetPr>
    <tabColor indexed="45"/>
  </sheetPr>
  <dimension ref="A1:BH79"/>
  <sheetViews>
    <sheetView zoomScale="105" zoomScaleNormal="105" workbookViewId="0" topLeftCell="A1">
      <selection activeCell="K7" sqref="K7"/>
    </sheetView>
  </sheetViews>
  <sheetFormatPr defaultColWidth="10.00390625" defaultRowHeight="12.75"/>
  <cols>
    <col min="1" max="1" width="86.375" style="1" customWidth="1"/>
    <col min="2" max="4" width="10.25390625" style="1" customWidth="1"/>
    <col min="5" max="5" width="10.375" style="1" customWidth="1"/>
    <col min="6" max="6" width="11.125" style="1" customWidth="1"/>
    <col min="7" max="7" width="11.875" style="1" customWidth="1"/>
    <col min="8" max="8" width="10.875" style="1" customWidth="1"/>
    <col min="9" max="9" width="11.625" style="1" customWidth="1"/>
    <col min="10" max="10" width="10.625" style="1" customWidth="1"/>
    <col min="11" max="16384" width="10.25390625" style="1" customWidth="1"/>
  </cols>
  <sheetData>
    <row r="1" spans="1:16" ht="42.75" customHeight="1">
      <c r="A1" s="2" t="s">
        <v>143</v>
      </c>
      <c r="B1" s="2"/>
      <c r="C1" s="2"/>
      <c r="D1" s="2"/>
      <c r="E1" s="2"/>
      <c r="F1" s="2"/>
      <c r="G1" s="2"/>
      <c r="H1" s="2"/>
      <c r="I1" s="3"/>
      <c r="J1" s="3"/>
      <c r="K1" s="3"/>
      <c r="L1" s="3"/>
      <c r="M1" s="3"/>
      <c r="N1" s="3"/>
      <c r="O1" s="3"/>
      <c r="P1" s="3"/>
    </row>
    <row r="2" spans="1:10" s="6" customFormat="1" ht="18.75" customHeight="1">
      <c r="A2" s="4" t="s">
        <v>1</v>
      </c>
      <c r="B2" s="4"/>
      <c r="C2" s="4"/>
      <c r="D2" s="4"/>
      <c r="E2" s="4"/>
      <c r="F2" s="4"/>
      <c r="G2" s="4"/>
      <c r="H2" s="4"/>
      <c r="I2" s="5"/>
      <c r="J2" s="5"/>
    </row>
    <row r="3" spans="1:8" s="14" customFormat="1" ht="12.75">
      <c r="A3" s="7" t="s">
        <v>2</v>
      </c>
      <c r="B3" s="8" t="s">
        <v>3</v>
      </c>
      <c r="C3" s="9" t="s">
        <v>4</v>
      </c>
      <c r="D3" s="10" t="s">
        <v>5</v>
      </c>
      <c r="E3" s="11" t="s">
        <v>6</v>
      </c>
      <c r="F3" s="12" t="s">
        <v>7</v>
      </c>
      <c r="G3" s="12" t="s">
        <v>8</v>
      </c>
      <c r="H3" s="13" t="s">
        <v>9</v>
      </c>
    </row>
    <row r="4" spans="1:8" ht="12.75">
      <c r="A4" s="15" t="s">
        <v>10</v>
      </c>
      <c r="B4" s="16">
        <v>1</v>
      </c>
      <c r="C4" s="17" t="s">
        <v>11</v>
      </c>
      <c r="D4" s="18">
        <v>642</v>
      </c>
      <c r="E4" s="19"/>
      <c r="F4" s="132"/>
      <c r="G4" s="21">
        <f aca="true" t="shared" si="0" ref="G4:G18">H4-F4</f>
        <v>0</v>
      </c>
      <c r="H4" s="132"/>
    </row>
    <row r="5" spans="1:8" ht="12.75">
      <c r="A5" s="23" t="s">
        <v>12</v>
      </c>
      <c r="B5" s="24">
        <f aca="true" t="shared" si="1" ref="B5:B18">B4+1</f>
        <v>2</v>
      </c>
      <c r="C5" s="25" t="s">
        <v>11</v>
      </c>
      <c r="D5" s="26">
        <v>642</v>
      </c>
      <c r="E5" s="27">
        <f>E6+E7+E12+E13+E14</f>
        <v>0</v>
      </c>
      <c r="F5" s="28">
        <f>F6+F7+F12+F13+F14</f>
        <v>0</v>
      </c>
      <c r="G5" s="28">
        <f t="shared" si="0"/>
        <v>0</v>
      </c>
      <c r="H5" s="29">
        <f>H6+H7+H12+H13+H14</f>
        <v>0</v>
      </c>
    </row>
    <row r="6" spans="1:8" ht="12.75">
      <c r="A6" s="15" t="s">
        <v>13</v>
      </c>
      <c r="B6" s="16">
        <f t="shared" si="1"/>
        <v>3</v>
      </c>
      <c r="C6" s="17" t="s">
        <v>11</v>
      </c>
      <c r="D6" s="18">
        <v>642</v>
      </c>
      <c r="E6" s="133"/>
      <c r="F6" s="132"/>
      <c r="G6" s="21">
        <f t="shared" si="0"/>
        <v>0</v>
      </c>
      <c r="H6" s="132"/>
    </row>
    <row r="7" spans="1:8" ht="24" customHeight="1">
      <c r="A7" s="15" t="s">
        <v>14</v>
      </c>
      <c r="B7" s="16">
        <f t="shared" si="1"/>
        <v>4</v>
      </c>
      <c r="C7" s="17" t="s">
        <v>11</v>
      </c>
      <c r="D7" s="18">
        <v>642</v>
      </c>
      <c r="E7" s="133"/>
      <c r="F7" s="132"/>
      <c r="G7" s="21">
        <f t="shared" si="0"/>
        <v>0</v>
      </c>
      <c r="H7" s="132"/>
    </row>
    <row r="8" spans="1:8" ht="12.75">
      <c r="A8" s="15" t="s">
        <v>15</v>
      </c>
      <c r="B8" s="16">
        <f t="shared" si="1"/>
        <v>5</v>
      </c>
      <c r="C8" s="17" t="s">
        <v>11</v>
      </c>
      <c r="D8" s="18">
        <v>642</v>
      </c>
      <c r="E8" s="133"/>
      <c r="F8" s="132"/>
      <c r="G8" s="21">
        <f t="shared" si="0"/>
        <v>0</v>
      </c>
      <c r="H8" s="132"/>
    </row>
    <row r="9" spans="1:8" ht="12.75">
      <c r="A9" s="15" t="s">
        <v>16</v>
      </c>
      <c r="B9" s="16">
        <f t="shared" si="1"/>
        <v>6</v>
      </c>
      <c r="C9" s="17" t="s">
        <v>11</v>
      </c>
      <c r="D9" s="18">
        <v>642</v>
      </c>
      <c r="E9" s="133"/>
      <c r="F9" s="132"/>
      <c r="G9" s="21">
        <f t="shared" si="0"/>
        <v>0</v>
      </c>
      <c r="H9" s="132"/>
    </row>
    <row r="10" spans="1:8" ht="12.75">
      <c r="A10" s="15" t="s">
        <v>17</v>
      </c>
      <c r="B10" s="16">
        <f t="shared" si="1"/>
        <v>7</v>
      </c>
      <c r="C10" s="17" t="s">
        <v>11</v>
      </c>
      <c r="D10" s="18">
        <v>642</v>
      </c>
      <c r="E10" s="133"/>
      <c r="F10" s="132"/>
      <c r="G10" s="21">
        <f t="shared" si="0"/>
        <v>0</v>
      </c>
      <c r="H10" s="132"/>
    </row>
    <row r="11" spans="1:8" ht="12.75">
      <c r="A11" s="15" t="s">
        <v>18</v>
      </c>
      <c r="B11" s="16">
        <f t="shared" si="1"/>
        <v>8</v>
      </c>
      <c r="C11" s="17" t="s">
        <v>11</v>
      </c>
      <c r="D11" s="18">
        <v>642</v>
      </c>
      <c r="E11" s="133"/>
      <c r="F11" s="132"/>
      <c r="G11" s="21">
        <f t="shared" si="0"/>
        <v>0</v>
      </c>
      <c r="H11" s="132"/>
    </row>
    <row r="12" spans="1:8" ht="30" customHeight="1">
      <c r="A12" s="15" t="s">
        <v>19</v>
      </c>
      <c r="B12" s="16">
        <f t="shared" si="1"/>
        <v>9</v>
      </c>
      <c r="C12" s="17" t="s">
        <v>11</v>
      </c>
      <c r="D12" s="18">
        <v>642</v>
      </c>
      <c r="E12" s="133"/>
      <c r="F12" s="132"/>
      <c r="G12" s="21">
        <f t="shared" si="0"/>
        <v>0</v>
      </c>
      <c r="H12" s="132"/>
    </row>
    <row r="13" spans="1:8" ht="12.75">
      <c r="A13" s="15" t="s">
        <v>20</v>
      </c>
      <c r="B13" s="16">
        <f t="shared" si="1"/>
        <v>10</v>
      </c>
      <c r="C13" s="17" t="s">
        <v>11</v>
      </c>
      <c r="D13" s="18">
        <v>642</v>
      </c>
      <c r="E13" s="133"/>
      <c r="F13" s="132"/>
      <c r="G13" s="21">
        <f t="shared" si="0"/>
        <v>0</v>
      </c>
      <c r="H13" s="132"/>
    </row>
    <row r="14" spans="1:8" ht="12.75">
      <c r="A14" s="15" t="s">
        <v>21</v>
      </c>
      <c r="B14" s="16">
        <f t="shared" si="1"/>
        <v>11</v>
      </c>
      <c r="C14" s="17" t="s">
        <v>11</v>
      </c>
      <c r="D14" s="18">
        <v>642</v>
      </c>
      <c r="E14" s="133"/>
      <c r="F14" s="132"/>
      <c r="G14" s="21">
        <f t="shared" si="0"/>
        <v>0</v>
      </c>
      <c r="H14" s="132"/>
    </row>
    <row r="15" spans="1:8" ht="12.75">
      <c r="A15" s="15" t="s">
        <v>22</v>
      </c>
      <c r="B15" s="16">
        <f t="shared" si="1"/>
        <v>12</v>
      </c>
      <c r="C15" s="17" t="s">
        <v>11</v>
      </c>
      <c r="D15" s="18">
        <v>642</v>
      </c>
      <c r="E15" s="133"/>
      <c r="F15" s="132"/>
      <c r="G15" s="21">
        <f t="shared" si="0"/>
        <v>0</v>
      </c>
      <c r="H15" s="132"/>
    </row>
    <row r="16" spans="1:8" ht="12.75">
      <c r="A16" s="15" t="s">
        <v>23</v>
      </c>
      <c r="B16" s="16">
        <f t="shared" si="1"/>
        <v>13</v>
      </c>
      <c r="C16" s="17" t="s">
        <v>11</v>
      </c>
      <c r="D16" s="18">
        <v>642</v>
      </c>
      <c r="E16" s="133"/>
      <c r="F16" s="132"/>
      <c r="G16" s="21">
        <f t="shared" si="0"/>
        <v>0</v>
      </c>
      <c r="H16" s="132"/>
    </row>
    <row r="17" spans="1:8" ht="12.75">
      <c r="A17" s="15" t="s">
        <v>24</v>
      </c>
      <c r="B17" s="16">
        <f t="shared" si="1"/>
        <v>14</v>
      </c>
      <c r="C17" s="17" t="s">
        <v>11</v>
      </c>
      <c r="D17" s="18">
        <v>642</v>
      </c>
      <c r="E17" s="133"/>
      <c r="F17" s="132"/>
      <c r="G17" s="21">
        <f t="shared" si="0"/>
        <v>0</v>
      </c>
      <c r="H17" s="132"/>
    </row>
    <row r="18" spans="1:8" ht="12.75">
      <c r="A18" s="30" t="s">
        <v>25</v>
      </c>
      <c r="B18" s="31">
        <f t="shared" si="1"/>
        <v>15</v>
      </c>
      <c r="C18" s="32" t="s">
        <v>11</v>
      </c>
      <c r="D18" s="33">
        <v>642</v>
      </c>
      <c r="E18" s="134"/>
      <c r="F18" s="132"/>
      <c r="G18" s="34">
        <f t="shared" si="0"/>
        <v>0</v>
      </c>
      <c r="H18" s="132"/>
    </row>
    <row r="19" spans="1:16" ht="19.5" customHeight="1">
      <c r="A19" s="35" t="s">
        <v>26</v>
      </c>
      <c r="B19" s="35"/>
      <c r="C19" s="35"/>
      <c r="D19" s="35"/>
      <c r="E19" s="35"/>
      <c r="F19" s="35"/>
      <c r="G19" s="35"/>
      <c r="H19" s="35"/>
      <c r="I19" s="35"/>
      <c r="J19" s="35"/>
      <c r="K19" s="35"/>
      <c r="L19" s="35"/>
      <c r="M19" s="35"/>
      <c r="N19" s="35"/>
      <c r="O19" s="35"/>
      <c r="P19" s="35"/>
    </row>
    <row r="20" spans="1:16" ht="12.75" customHeight="1">
      <c r="A20" s="7" t="s">
        <v>2</v>
      </c>
      <c r="B20" s="8" t="s">
        <v>3</v>
      </c>
      <c r="C20" s="9" t="s">
        <v>4</v>
      </c>
      <c r="D20" s="10" t="s">
        <v>5</v>
      </c>
      <c r="E20" s="36" t="s">
        <v>6</v>
      </c>
      <c r="F20" s="36"/>
      <c r="G20" s="36"/>
      <c r="H20" s="36" t="s">
        <v>7</v>
      </c>
      <c r="I20" s="36"/>
      <c r="J20" s="36"/>
      <c r="K20" s="36" t="s">
        <v>8</v>
      </c>
      <c r="L20" s="36"/>
      <c r="M20" s="36"/>
      <c r="N20" s="36" t="s">
        <v>9</v>
      </c>
      <c r="O20" s="36"/>
      <c r="P20" s="36"/>
    </row>
    <row r="21" spans="1:16" ht="12.75" customHeight="1">
      <c r="A21" s="7"/>
      <c r="B21" s="8"/>
      <c r="C21" s="9"/>
      <c r="D21" s="10"/>
      <c r="E21" s="37" t="s">
        <v>27</v>
      </c>
      <c r="F21" s="38" t="s">
        <v>28</v>
      </c>
      <c r="G21" s="38"/>
      <c r="H21" s="39" t="s">
        <v>27</v>
      </c>
      <c r="I21" s="38" t="s">
        <v>28</v>
      </c>
      <c r="J21" s="38"/>
      <c r="K21" s="40" t="s">
        <v>27</v>
      </c>
      <c r="L21" s="38" t="s">
        <v>28</v>
      </c>
      <c r="M21" s="38"/>
      <c r="N21" s="39" t="s">
        <v>27</v>
      </c>
      <c r="O21" s="38" t="s">
        <v>28</v>
      </c>
      <c r="P21" s="38"/>
    </row>
    <row r="22" spans="1:16" ht="12.75">
      <c r="A22" s="7"/>
      <c r="B22" s="8"/>
      <c r="C22" s="9"/>
      <c r="D22" s="10"/>
      <c r="E22" s="37"/>
      <c r="F22" s="41" t="s">
        <v>29</v>
      </c>
      <c r="G22" s="38" t="s">
        <v>30</v>
      </c>
      <c r="H22" s="39"/>
      <c r="I22" s="41" t="s">
        <v>29</v>
      </c>
      <c r="J22" s="38" t="s">
        <v>30</v>
      </c>
      <c r="K22" s="40"/>
      <c r="L22" s="41" t="s">
        <v>29</v>
      </c>
      <c r="M22" s="38" t="s">
        <v>30</v>
      </c>
      <c r="N22" s="39"/>
      <c r="O22" s="41" t="s">
        <v>29</v>
      </c>
      <c r="P22" s="38" t="s">
        <v>30</v>
      </c>
    </row>
    <row r="23" spans="1:60" ht="12.75">
      <c r="A23" s="42" t="s">
        <v>31</v>
      </c>
      <c r="B23" s="43" t="s">
        <v>32</v>
      </c>
      <c r="C23" s="44" t="s">
        <v>11</v>
      </c>
      <c r="D23" s="45" t="s">
        <v>33</v>
      </c>
      <c r="E23" s="133"/>
      <c r="F23" s="47" t="s">
        <v>34</v>
      </c>
      <c r="G23" s="48" t="s">
        <v>34</v>
      </c>
      <c r="H23" s="135"/>
      <c r="I23" s="47" t="s">
        <v>34</v>
      </c>
      <c r="J23" s="48" t="s">
        <v>34</v>
      </c>
      <c r="K23" s="50">
        <f>N23-H23</f>
        <v>0</v>
      </c>
      <c r="L23" s="47" t="s">
        <v>34</v>
      </c>
      <c r="M23" s="48" t="s">
        <v>34</v>
      </c>
      <c r="N23" s="135"/>
      <c r="O23" s="47" t="s">
        <v>34</v>
      </c>
      <c r="P23" s="48" t="s">
        <v>34</v>
      </c>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3"/>
      <c r="BA23" s="53"/>
      <c r="BB23" s="53"/>
      <c r="BC23" s="53"/>
      <c r="BD23" s="53"/>
      <c r="BE23" s="53"/>
      <c r="BF23" s="53"/>
      <c r="BG23" s="53"/>
      <c r="BH23" s="53"/>
    </row>
    <row r="24" spans="1:60" ht="12.75">
      <c r="A24" s="42" t="s">
        <v>35</v>
      </c>
      <c r="B24" s="43" t="s">
        <v>36</v>
      </c>
      <c r="C24" s="44" t="s">
        <v>11</v>
      </c>
      <c r="D24" s="45" t="s">
        <v>33</v>
      </c>
      <c r="E24" s="133"/>
      <c r="F24" s="54" t="s">
        <v>34</v>
      </c>
      <c r="G24" s="55" t="s">
        <v>34</v>
      </c>
      <c r="H24" s="135"/>
      <c r="I24" s="54" t="s">
        <v>34</v>
      </c>
      <c r="J24" s="55" t="s">
        <v>34</v>
      </c>
      <c r="K24" s="56">
        <f>N24-H24</f>
        <v>0</v>
      </c>
      <c r="L24" s="54" t="s">
        <v>34</v>
      </c>
      <c r="M24" s="55" t="s">
        <v>34</v>
      </c>
      <c r="N24" s="135"/>
      <c r="O24" s="54" t="s">
        <v>34</v>
      </c>
      <c r="P24" s="55" t="s">
        <v>34</v>
      </c>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3"/>
      <c r="BA24" s="53"/>
      <c r="BB24" s="53"/>
      <c r="BC24" s="53"/>
      <c r="BD24" s="53"/>
      <c r="BE24" s="53"/>
      <c r="BF24" s="53"/>
      <c r="BG24" s="53"/>
      <c r="BH24" s="53"/>
    </row>
    <row r="25" spans="1:60" ht="12.75">
      <c r="A25" s="42" t="s">
        <v>37</v>
      </c>
      <c r="B25" s="43" t="s">
        <v>38</v>
      </c>
      <c r="C25" s="44" t="s">
        <v>11</v>
      </c>
      <c r="D25" s="45" t="s">
        <v>33</v>
      </c>
      <c r="E25" s="133"/>
      <c r="F25" s="54" t="s">
        <v>34</v>
      </c>
      <c r="G25" s="55" t="s">
        <v>34</v>
      </c>
      <c r="H25" s="135"/>
      <c r="I25" s="54" t="s">
        <v>34</v>
      </c>
      <c r="J25" s="55" t="s">
        <v>34</v>
      </c>
      <c r="K25" s="56">
        <f>N25-H25</f>
        <v>0</v>
      </c>
      <c r="L25" s="54" t="s">
        <v>34</v>
      </c>
      <c r="M25" s="55" t="s">
        <v>34</v>
      </c>
      <c r="N25" s="135"/>
      <c r="O25" s="54" t="s">
        <v>34</v>
      </c>
      <c r="P25" s="55" t="s">
        <v>34</v>
      </c>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3"/>
      <c r="BA25" s="53"/>
      <c r="BB25" s="53"/>
      <c r="BC25" s="53"/>
      <c r="BD25" s="53"/>
      <c r="BE25" s="53"/>
      <c r="BF25" s="53"/>
      <c r="BG25" s="53"/>
      <c r="BH25" s="53"/>
    </row>
    <row r="26" spans="1:60" ht="12.75">
      <c r="A26" s="42" t="s">
        <v>39</v>
      </c>
      <c r="B26" s="57" t="s">
        <v>40</v>
      </c>
      <c r="C26" s="58" t="s">
        <v>11</v>
      </c>
      <c r="D26" s="45" t="s">
        <v>33</v>
      </c>
      <c r="E26" s="56">
        <f aca="true" t="shared" si="2" ref="E26:E56">F26+G26</f>
        <v>0</v>
      </c>
      <c r="F26" s="133"/>
      <c r="G26" s="133"/>
      <c r="H26" s="56">
        <f aca="true" t="shared" si="3" ref="H26:H56">I26+J26</f>
        <v>0</v>
      </c>
      <c r="I26" s="135"/>
      <c r="J26" s="135"/>
      <c r="K26" s="56">
        <f>N26-H26</f>
        <v>0</v>
      </c>
      <c r="L26" s="54">
        <f>O26-I26</f>
        <v>0</v>
      </c>
      <c r="M26" s="55">
        <f>P26-J26</f>
        <v>0</v>
      </c>
      <c r="N26" s="56">
        <f aca="true" t="shared" si="4" ref="N26:N56">O26+P26</f>
        <v>0</v>
      </c>
      <c r="O26" s="135"/>
      <c r="P26" s="135"/>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3"/>
      <c r="BA26" s="53"/>
      <c r="BB26" s="53"/>
      <c r="BC26" s="53"/>
      <c r="BD26" s="53"/>
      <c r="BE26" s="53"/>
      <c r="BF26" s="53"/>
      <c r="BG26" s="53"/>
      <c r="BH26" s="53"/>
    </row>
    <row r="27" spans="1:60" ht="12.75">
      <c r="A27" s="61" t="s">
        <v>41</v>
      </c>
      <c r="B27" s="62" t="s">
        <v>42</v>
      </c>
      <c r="C27" s="63" t="s">
        <v>11</v>
      </c>
      <c r="D27" s="64" t="s">
        <v>33</v>
      </c>
      <c r="E27" s="65">
        <f t="shared" si="2"/>
        <v>0</v>
      </c>
      <c r="F27" s="66">
        <f>F28+F29+F30</f>
        <v>0</v>
      </c>
      <c r="G27" s="67">
        <f>G28+G29+G30</f>
        <v>0</v>
      </c>
      <c r="H27" s="65">
        <f t="shared" si="3"/>
        <v>0</v>
      </c>
      <c r="I27" s="66">
        <f>I28+I29+I30</f>
        <v>0</v>
      </c>
      <c r="J27" s="67">
        <f>J28+J29+J30</f>
        <v>0</v>
      </c>
      <c r="K27" s="65">
        <f>L27+M27</f>
        <v>0</v>
      </c>
      <c r="L27" s="66">
        <f>L28+L29+L30</f>
        <v>0</v>
      </c>
      <c r="M27" s="67">
        <f>M28+M29+M30</f>
        <v>0</v>
      </c>
      <c r="N27" s="65">
        <f t="shared" si="4"/>
        <v>0</v>
      </c>
      <c r="O27" s="66">
        <f>O28+O29+O30</f>
        <v>0</v>
      </c>
      <c r="P27" s="67">
        <f>P28+P29+P30</f>
        <v>0</v>
      </c>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3"/>
      <c r="BA27" s="53"/>
      <c r="BB27" s="53"/>
      <c r="BC27" s="53"/>
      <c r="BD27" s="53"/>
      <c r="BE27" s="53"/>
      <c r="BF27" s="53"/>
      <c r="BG27" s="53"/>
      <c r="BH27" s="53"/>
    </row>
    <row r="28" spans="1:60" ht="12.75">
      <c r="A28" s="42" t="s">
        <v>43</v>
      </c>
      <c r="B28" s="57" t="s">
        <v>44</v>
      </c>
      <c r="C28" s="58" t="s">
        <v>11</v>
      </c>
      <c r="D28" s="45" t="s">
        <v>33</v>
      </c>
      <c r="E28" s="56">
        <f t="shared" si="2"/>
        <v>0</v>
      </c>
      <c r="F28" s="133"/>
      <c r="G28" s="133"/>
      <c r="H28" s="56">
        <f t="shared" si="3"/>
        <v>0</v>
      </c>
      <c r="I28" s="135"/>
      <c r="J28" s="135"/>
      <c r="K28" s="56">
        <f aca="true" t="shared" si="5" ref="K28:M32">N28-H28</f>
        <v>0</v>
      </c>
      <c r="L28" s="54">
        <f t="shared" si="5"/>
        <v>0</v>
      </c>
      <c r="M28" s="55">
        <f t="shared" si="5"/>
        <v>0</v>
      </c>
      <c r="N28" s="56">
        <f t="shared" si="4"/>
        <v>0</v>
      </c>
      <c r="O28" s="135"/>
      <c r="P28" s="135"/>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53"/>
      <c r="BA28" s="53"/>
      <c r="BB28" s="53"/>
      <c r="BC28" s="53"/>
      <c r="BD28" s="53"/>
      <c r="BE28" s="53"/>
      <c r="BF28" s="53"/>
      <c r="BG28" s="53"/>
      <c r="BH28" s="53"/>
    </row>
    <row r="29" spans="1:60" ht="12.75">
      <c r="A29" s="42" t="s">
        <v>45</v>
      </c>
      <c r="B29" s="43" t="s">
        <v>46</v>
      </c>
      <c r="C29" s="44" t="s">
        <v>11</v>
      </c>
      <c r="D29" s="69" t="s">
        <v>33</v>
      </c>
      <c r="E29" s="56">
        <f t="shared" si="2"/>
        <v>0</v>
      </c>
      <c r="F29" s="133"/>
      <c r="G29" s="133"/>
      <c r="H29" s="56">
        <f t="shared" si="3"/>
        <v>0</v>
      </c>
      <c r="I29" s="135"/>
      <c r="J29" s="135"/>
      <c r="K29" s="56">
        <f t="shared" si="5"/>
        <v>0</v>
      </c>
      <c r="L29" s="54">
        <f t="shared" si="5"/>
        <v>0</v>
      </c>
      <c r="M29" s="55">
        <f t="shared" si="5"/>
        <v>0</v>
      </c>
      <c r="N29" s="56">
        <f t="shared" si="4"/>
        <v>0</v>
      </c>
      <c r="O29" s="135"/>
      <c r="P29" s="135"/>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53"/>
      <c r="BA29" s="53"/>
      <c r="BB29" s="53"/>
      <c r="BC29" s="53"/>
      <c r="BD29" s="53"/>
      <c r="BE29" s="53"/>
      <c r="BF29" s="53"/>
      <c r="BG29" s="53"/>
      <c r="BH29" s="53"/>
    </row>
    <row r="30" spans="1:60" ht="15" customHeight="1">
      <c r="A30" s="42" t="s">
        <v>47</v>
      </c>
      <c r="B30" s="43" t="s">
        <v>48</v>
      </c>
      <c r="C30" s="44" t="s">
        <v>11</v>
      </c>
      <c r="D30" s="45" t="s">
        <v>33</v>
      </c>
      <c r="E30" s="56">
        <f t="shared" si="2"/>
        <v>0</v>
      </c>
      <c r="F30" s="133"/>
      <c r="G30" s="133"/>
      <c r="H30" s="56">
        <f t="shared" si="3"/>
        <v>0</v>
      </c>
      <c r="I30" s="135"/>
      <c r="J30" s="135"/>
      <c r="K30" s="56">
        <f t="shared" si="5"/>
        <v>0</v>
      </c>
      <c r="L30" s="54">
        <f t="shared" si="5"/>
        <v>0</v>
      </c>
      <c r="M30" s="55">
        <f t="shared" si="5"/>
        <v>0</v>
      </c>
      <c r="N30" s="56">
        <f t="shared" si="4"/>
        <v>0</v>
      </c>
      <c r="O30" s="135"/>
      <c r="P30" s="135"/>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53"/>
      <c r="BA30" s="53"/>
      <c r="BB30" s="53"/>
      <c r="BC30" s="53"/>
      <c r="BD30" s="53"/>
      <c r="BE30" s="53"/>
      <c r="BF30" s="53"/>
      <c r="BG30" s="53"/>
      <c r="BH30" s="53"/>
    </row>
    <row r="31" spans="1:60" ht="12.75">
      <c r="A31" s="42" t="s">
        <v>49</v>
      </c>
      <c r="B31" s="43" t="s">
        <v>50</v>
      </c>
      <c r="C31" s="44" t="s">
        <v>11</v>
      </c>
      <c r="D31" s="45" t="s">
        <v>33</v>
      </c>
      <c r="E31" s="56">
        <f t="shared" si="2"/>
        <v>0</v>
      </c>
      <c r="F31" s="133"/>
      <c r="G31" s="133"/>
      <c r="H31" s="56">
        <f t="shared" si="3"/>
        <v>0</v>
      </c>
      <c r="I31" s="135"/>
      <c r="J31" s="135"/>
      <c r="K31" s="56">
        <f t="shared" si="5"/>
        <v>0</v>
      </c>
      <c r="L31" s="54">
        <f t="shared" si="5"/>
        <v>0</v>
      </c>
      <c r="M31" s="55">
        <f t="shared" si="5"/>
        <v>0</v>
      </c>
      <c r="N31" s="56">
        <f t="shared" si="4"/>
        <v>0</v>
      </c>
      <c r="O31" s="135"/>
      <c r="P31" s="135"/>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3"/>
      <c r="BA31" s="53"/>
      <c r="BB31" s="53"/>
      <c r="BC31" s="53"/>
      <c r="BD31" s="53"/>
      <c r="BE31" s="53"/>
      <c r="BF31" s="53"/>
      <c r="BG31" s="53"/>
      <c r="BH31" s="53"/>
    </row>
    <row r="32" spans="1:60" ht="12.75">
      <c r="A32" s="42" t="s">
        <v>51</v>
      </c>
      <c r="B32" s="43" t="s">
        <v>52</v>
      </c>
      <c r="C32" s="44" t="s">
        <v>11</v>
      </c>
      <c r="D32" s="45" t="s">
        <v>33</v>
      </c>
      <c r="E32" s="56">
        <f t="shared" si="2"/>
        <v>0</v>
      </c>
      <c r="F32" s="133"/>
      <c r="G32" s="133"/>
      <c r="H32" s="56">
        <f t="shared" si="3"/>
        <v>0</v>
      </c>
      <c r="I32" s="135"/>
      <c r="J32" s="135"/>
      <c r="K32" s="56">
        <f t="shared" si="5"/>
        <v>0</v>
      </c>
      <c r="L32" s="54">
        <f t="shared" si="5"/>
        <v>0</v>
      </c>
      <c r="M32" s="55">
        <f t="shared" si="5"/>
        <v>0</v>
      </c>
      <c r="N32" s="56">
        <f t="shared" si="4"/>
        <v>0</v>
      </c>
      <c r="O32" s="135"/>
      <c r="P32" s="135"/>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3"/>
      <c r="BA32" s="53"/>
      <c r="BB32" s="53"/>
      <c r="BC32" s="53"/>
      <c r="BD32" s="53"/>
      <c r="BE32" s="53"/>
      <c r="BF32" s="53"/>
      <c r="BG32" s="53"/>
      <c r="BH32" s="53"/>
    </row>
    <row r="33" spans="1:60" ht="12.75">
      <c r="A33" s="61" t="s">
        <v>53</v>
      </c>
      <c r="B33" s="70" t="s">
        <v>54</v>
      </c>
      <c r="C33" s="71" t="s">
        <v>11</v>
      </c>
      <c r="D33" s="64" t="s">
        <v>33</v>
      </c>
      <c r="E33" s="65">
        <f t="shared" si="2"/>
        <v>0</v>
      </c>
      <c r="F33" s="66">
        <f>SUM(F34:F41)</f>
        <v>0</v>
      </c>
      <c r="G33" s="67">
        <f>SUM(G34:G41)</f>
        <v>0</v>
      </c>
      <c r="H33" s="65">
        <f t="shared" si="3"/>
        <v>0</v>
      </c>
      <c r="I33" s="66">
        <f>SUM(I34:I41)</f>
        <v>0</v>
      </c>
      <c r="J33" s="67">
        <f>SUM(J34:J41)</f>
        <v>0</v>
      </c>
      <c r="K33" s="65">
        <f>L33+M33</f>
        <v>0</v>
      </c>
      <c r="L33" s="66">
        <f>SUM(L34:L41)</f>
        <v>0</v>
      </c>
      <c r="M33" s="67">
        <f>SUM(M34:M41)</f>
        <v>0</v>
      </c>
      <c r="N33" s="65">
        <f t="shared" si="4"/>
        <v>0</v>
      </c>
      <c r="O33" s="66">
        <f>SUM(O34:O41)</f>
        <v>0</v>
      </c>
      <c r="P33" s="67">
        <f>SUM(P34:P41)</f>
        <v>0</v>
      </c>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3"/>
      <c r="BA33" s="53"/>
      <c r="BB33" s="53"/>
      <c r="BC33" s="53"/>
      <c r="BD33" s="53"/>
      <c r="BE33" s="53"/>
      <c r="BF33" s="53"/>
      <c r="BG33" s="53"/>
      <c r="BH33" s="53"/>
    </row>
    <row r="34" spans="1:60" ht="12.75">
      <c r="A34" s="42" t="s">
        <v>55</v>
      </c>
      <c r="B34" s="57" t="s">
        <v>56</v>
      </c>
      <c r="C34" s="58" t="s">
        <v>11</v>
      </c>
      <c r="D34" s="45" t="s">
        <v>33</v>
      </c>
      <c r="E34" s="56">
        <f t="shared" si="2"/>
        <v>0</v>
      </c>
      <c r="F34" s="135"/>
      <c r="G34" s="135"/>
      <c r="H34" s="56">
        <f t="shared" si="3"/>
        <v>0</v>
      </c>
      <c r="I34" s="135"/>
      <c r="J34" s="135"/>
      <c r="K34" s="56">
        <f aca="true" t="shared" si="6" ref="K34:M40">N34-H34</f>
        <v>0</v>
      </c>
      <c r="L34" s="54">
        <f t="shared" si="6"/>
        <v>0</v>
      </c>
      <c r="M34" s="55">
        <f t="shared" si="6"/>
        <v>0</v>
      </c>
      <c r="N34" s="56">
        <f t="shared" si="4"/>
        <v>0</v>
      </c>
      <c r="O34" s="136"/>
      <c r="P34" s="136"/>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53"/>
      <c r="BA34" s="53"/>
      <c r="BB34" s="53"/>
      <c r="BC34" s="53"/>
      <c r="BD34" s="53"/>
      <c r="BE34" s="53"/>
      <c r="BF34" s="53"/>
      <c r="BG34" s="53"/>
      <c r="BH34" s="53"/>
    </row>
    <row r="35" spans="1:60" ht="12.75">
      <c r="A35" s="42" t="s">
        <v>57</v>
      </c>
      <c r="B35" s="72" t="s">
        <v>58</v>
      </c>
      <c r="C35" s="73" t="s">
        <v>11</v>
      </c>
      <c r="D35" s="45" t="s">
        <v>33</v>
      </c>
      <c r="E35" s="56">
        <f t="shared" si="2"/>
        <v>0</v>
      </c>
      <c r="F35" s="135"/>
      <c r="G35" s="135"/>
      <c r="H35" s="56">
        <f t="shared" si="3"/>
        <v>0</v>
      </c>
      <c r="I35" s="135"/>
      <c r="J35" s="135"/>
      <c r="K35" s="56">
        <f t="shared" si="6"/>
        <v>0</v>
      </c>
      <c r="L35" s="54">
        <f t="shared" si="6"/>
        <v>0</v>
      </c>
      <c r="M35" s="55">
        <f t="shared" si="6"/>
        <v>0</v>
      </c>
      <c r="N35" s="56">
        <f t="shared" si="4"/>
        <v>0</v>
      </c>
      <c r="O35" s="136"/>
      <c r="P35" s="136"/>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53"/>
      <c r="BA35" s="53"/>
      <c r="BB35" s="53"/>
      <c r="BC35" s="53"/>
      <c r="BD35" s="53"/>
      <c r="BE35" s="53"/>
      <c r="BF35" s="53"/>
      <c r="BG35" s="53"/>
      <c r="BH35" s="53"/>
    </row>
    <row r="36" spans="1:60" ht="12.75">
      <c r="A36" s="42" t="s">
        <v>59</v>
      </c>
      <c r="B36" s="57" t="s">
        <v>60</v>
      </c>
      <c r="C36" s="58" t="s">
        <v>11</v>
      </c>
      <c r="D36" s="45" t="s">
        <v>33</v>
      </c>
      <c r="E36" s="56">
        <f t="shared" si="2"/>
        <v>0</v>
      </c>
      <c r="F36" s="135"/>
      <c r="G36" s="135"/>
      <c r="H36" s="56">
        <f t="shared" si="3"/>
        <v>0</v>
      </c>
      <c r="I36" s="135"/>
      <c r="J36" s="135"/>
      <c r="K36" s="56">
        <f t="shared" si="6"/>
        <v>0</v>
      </c>
      <c r="L36" s="54">
        <f t="shared" si="6"/>
        <v>0</v>
      </c>
      <c r="M36" s="55">
        <f t="shared" si="6"/>
        <v>0</v>
      </c>
      <c r="N36" s="56">
        <f t="shared" si="4"/>
        <v>0</v>
      </c>
      <c r="O36" s="136"/>
      <c r="P36" s="136"/>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53"/>
      <c r="BA36" s="53"/>
      <c r="BB36" s="53"/>
      <c r="BC36" s="53"/>
      <c r="BD36" s="53"/>
      <c r="BE36" s="53"/>
      <c r="BF36" s="53"/>
      <c r="BG36" s="53"/>
      <c r="BH36" s="53"/>
    </row>
    <row r="37" spans="1:16" ht="12.75">
      <c r="A37" s="42" t="s">
        <v>61</v>
      </c>
      <c r="B37" s="57" t="s">
        <v>62</v>
      </c>
      <c r="C37" s="58" t="s">
        <v>11</v>
      </c>
      <c r="D37" s="45" t="s">
        <v>33</v>
      </c>
      <c r="E37" s="56">
        <f t="shared" si="2"/>
        <v>0</v>
      </c>
      <c r="F37" s="135"/>
      <c r="G37" s="135"/>
      <c r="H37" s="56">
        <f t="shared" si="3"/>
        <v>0</v>
      </c>
      <c r="I37" s="135"/>
      <c r="J37" s="135"/>
      <c r="K37" s="56">
        <f t="shared" si="6"/>
        <v>0</v>
      </c>
      <c r="L37" s="54">
        <f t="shared" si="6"/>
        <v>0</v>
      </c>
      <c r="M37" s="55">
        <f t="shared" si="6"/>
        <v>0</v>
      </c>
      <c r="N37" s="56">
        <f t="shared" si="4"/>
        <v>0</v>
      </c>
      <c r="O37" s="137"/>
      <c r="P37" s="137"/>
    </row>
    <row r="38" spans="1:16" ht="12.75">
      <c r="A38" s="42" t="s">
        <v>63</v>
      </c>
      <c r="B38" s="57" t="s">
        <v>64</v>
      </c>
      <c r="C38" s="58" t="s">
        <v>11</v>
      </c>
      <c r="D38" s="45" t="s">
        <v>33</v>
      </c>
      <c r="E38" s="56">
        <f t="shared" si="2"/>
        <v>0</v>
      </c>
      <c r="F38" s="138"/>
      <c r="G38" s="139"/>
      <c r="H38" s="56">
        <f t="shared" si="3"/>
        <v>0</v>
      </c>
      <c r="I38" s="135"/>
      <c r="J38" s="135"/>
      <c r="K38" s="56">
        <f t="shared" si="6"/>
        <v>0</v>
      </c>
      <c r="L38" s="54">
        <f t="shared" si="6"/>
        <v>0</v>
      </c>
      <c r="M38" s="55">
        <f t="shared" si="6"/>
        <v>0</v>
      </c>
      <c r="N38" s="56">
        <f t="shared" si="4"/>
        <v>0</v>
      </c>
      <c r="O38" s="135"/>
      <c r="P38" s="135"/>
    </row>
    <row r="39" spans="1:16" ht="12.75">
      <c r="A39" s="42" t="s">
        <v>65</v>
      </c>
      <c r="B39" s="57" t="s">
        <v>66</v>
      </c>
      <c r="C39" s="58" t="s">
        <v>11</v>
      </c>
      <c r="D39" s="45" t="s">
        <v>33</v>
      </c>
      <c r="E39" s="56">
        <f t="shared" si="2"/>
        <v>0</v>
      </c>
      <c r="F39" s="138"/>
      <c r="G39" s="139"/>
      <c r="H39" s="56">
        <f t="shared" si="3"/>
        <v>0</v>
      </c>
      <c r="I39" s="135"/>
      <c r="J39" s="135"/>
      <c r="K39" s="56">
        <f t="shared" si="6"/>
        <v>0</v>
      </c>
      <c r="L39" s="54">
        <f t="shared" si="6"/>
        <v>0</v>
      </c>
      <c r="M39" s="55">
        <f t="shared" si="6"/>
        <v>0</v>
      </c>
      <c r="N39" s="56">
        <f t="shared" si="4"/>
        <v>0</v>
      </c>
      <c r="O39" s="135"/>
      <c r="P39" s="135"/>
    </row>
    <row r="40" spans="1:16" ht="12.75">
      <c r="A40" s="42" t="s">
        <v>67</v>
      </c>
      <c r="B40" s="57" t="s">
        <v>68</v>
      </c>
      <c r="C40" s="58" t="s">
        <v>11</v>
      </c>
      <c r="D40" s="45" t="s">
        <v>33</v>
      </c>
      <c r="E40" s="56">
        <f t="shared" si="2"/>
        <v>0</v>
      </c>
      <c r="F40" s="140"/>
      <c r="G40" s="140"/>
      <c r="H40" s="56">
        <f t="shared" si="3"/>
        <v>0</v>
      </c>
      <c r="I40" s="135"/>
      <c r="J40" s="135"/>
      <c r="K40" s="56">
        <f t="shared" si="6"/>
        <v>0</v>
      </c>
      <c r="L40" s="54">
        <f t="shared" si="6"/>
        <v>0</v>
      </c>
      <c r="M40" s="55">
        <f t="shared" si="6"/>
        <v>0</v>
      </c>
      <c r="N40" s="56">
        <f t="shared" si="4"/>
        <v>0</v>
      </c>
      <c r="O40" s="135"/>
      <c r="P40" s="135"/>
    </row>
    <row r="41" spans="1:16" ht="12.75">
      <c r="A41" s="61" t="s">
        <v>69</v>
      </c>
      <c r="B41" s="74" t="s">
        <v>70</v>
      </c>
      <c r="C41" s="75" t="s">
        <v>11</v>
      </c>
      <c r="D41" s="64" t="s">
        <v>33</v>
      </c>
      <c r="E41" s="65">
        <f t="shared" si="2"/>
        <v>0</v>
      </c>
      <c r="F41" s="28">
        <f>F42+F43+F44</f>
        <v>0</v>
      </c>
      <c r="G41" s="29">
        <f>G42+G43+G44</f>
        <v>0</v>
      </c>
      <c r="H41" s="65">
        <f t="shared" si="3"/>
        <v>0</v>
      </c>
      <c r="I41" s="28">
        <f>I42+I43+I44</f>
        <v>0</v>
      </c>
      <c r="J41" s="29">
        <f>J42+J43+J44</f>
        <v>0</v>
      </c>
      <c r="K41" s="65">
        <f>L41+M41</f>
        <v>0</v>
      </c>
      <c r="L41" s="28">
        <f>L42+L43+L44</f>
        <v>0</v>
      </c>
      <c r="M41" s="29">
        <f>M42+M43+M44</f>
        <v>0</v>
      </c>
      <c r="N41" s="65">
        <f t="shared" si="4"/>
        <v>0</v>
      </c>
      <c r="O41" s="28">
        <f>O42+O43+O44</f>
        <v>0</v>
      </c>
      <c r="P41" s="29">
        <f>P42+P43+P44</f>
        <v>0</v>
      </c>
    </row>
    <row r="42" spans="1:16" ht="12.75">
      <c r="A42" s="42" t="s">
        <v>71</v>
      </c>
      <c r="B42" s="57" t="s">
        <v>72</v>
      </c>
      <c r="C42" s="58" t="s">
        <v>11</v>
      </c>
      <c r="D42" s="45" t="s">
        <v>33</v>
      </c>
      <c r="E42" s="56">
        <f t="shared" si="2"/>
        <v>0</v>
      </c>
      <c r="F42" s="140"/>
      <c r="G42" s="140"/>
      <c r="H42" s="56">
        <f t="shared" si="3"/>
        <v>0</v>
      </c>
      <c r="I42" s="135"/>
      <c r="J42" s="135"/>
      <c r="K42" s="56">
        <f aca="true" t="shared" si="7" ref="K42:M44">N42-H42</f>
        <v>0</v>
      </c>
      <c r="L42" s="54">
        <f t="shared" si="7"/>
        <v>0</v>
      </c>
      <c r="M42" s="55">
        <f t="shared" si="7"/>
        <v>0</v>
      </c>
      <c r="N42" s="56">
        <f t="shared" si="4"/>
        <v>0</v>
      </c>
      <c r="O42" s="135"/>
      <c r="P42" s="135"/>
    </row>
    <row r="43" spans="1:16" ht="12.75">
      <c r="A43" s="42" t="s">
        <v>73</v>
      </c>
      <c r="B43" s="57" t="s">
        <v>74</v>
      </c>
      <c r="C43" s="58" t="s">
        <v>11</v>
      </c>
      <c r="D43" s="45" t="s">
        <v>33</v>
      </c>
      <c r="E43" s="56">
        <f t="shared" si="2"/>
        <v>0</v>
      </c>
      <c r="F43" s="140"/>
      <c r="G43" s="140"/>
      <c r="H43" s="56">
        <f t="shared" si="3"/>
        <v>0</v>
      </c>
      <c r="I43" s="135"/>
      <c r="J43" s="135"/>
      <c r="K43" s="56">
        <f t="shared" si="7"/>
        <v>0</v>
      </c>
      <c r="L43" s="54">
        <f t="shared" si="7"/>
        <v>0</v>
      </c>
      <c r="M43" s="55">
        <f t="shared" si="7"/>
        <v>0</v>
      </c>
      <c r="N43" s="56">
        <f t="shared" si="4"/>
        <v>0</v>
      </c>
      <c r="O43" s="135"/>
      <c r="P43" s="135"/>
    </row>
    <row r="44" spans="1:16" ht="12.75">
      <c r="A44" s="42" t="s">
        <v>75</v>
      </c>
      <c r="B44" s="57" t="s">
        <v>76</v>
      </c>
      <c r="C44" s="58" t="s">
        <v>11</v>
      </c>
      <c r="D44" s="45" t="s">
        <v>33</v>
      </c>
      <c r="E44" s="56">
        <f t="shared" si="2"/>
        <v>0</v>
      </c>
      <c r="F44" s="140"/>
      <c r="G44" s="140"/>
      <c r="H44" s="56">
        <f t="shared" si="3"/>
        <v>0</v>
      </c>
      <c r="I44" s="135"/>
      <c r="J44" s="135"/>
      <c r="K44" s="56">
        <f t="shared" si="7"/>
        <v>0</v>
      </c>
      <c r="L44" s="54">
        <f t="shared" si="7"/>
        <v>0</v>
      </c>
      <c r="M44" s="55">
        <f t="shared" si="7"/>
        <v>0</v>
      </c>
      <c r="N44" s="56">
        <f t="shared" si="4"/>
        <v>0</v>
      </c>
      <c r="O44" s="135"/>
      <c r="P44" s="135"/>
    </row>
    <row r="45" spans="1:16" ht="12.75">
      <c r="A45" s="77" t="s">
        <v>77</v>
      </c>
      <c r="B45" s="74" t="s">
        <v>78</v>
      </c>
      <c r="C45" s="75" t="s">
        <v>79</v>
      </c>
      <c r="D45" s="64" t="s">
        <v>80</v>
      </c>
      <c r="E45" s="65">
        <f t="shared" si="2"/>
        <v>0</v>
      </c>
      <c r="F45" s="28">
        <f>F46+F47+F48</f>
        <v>0</v>
      </c>
      <c r="G45" s="29">
        <f>G46+G47+G48</f>
        <v>0</v>
      </c>
      <c r="H45" s="65">
        <f t="shared" si="3"/>
        <v>0</v>
      </c>
      <c r="I45" s="28">
        <f>I46+I47+I48</f>
        <v>0</v>
      </c>
      <c r="J45" s="29">
        <f>J46+J47+J48</f>
        <v>0</v>
      </c>
      <c r="K45" s="65">
        <f>L45+M45</f>
        <v>0</v>
      </c>
      <c r="L45" s="28">
        <f>L46+L47+L48</f>
        <v>0</v>
      </c>
      <c r="M45" s="29">
        <f>M46+M47+M48</f>
        <v>0</v>
      </c>
      <c r="N45" s="65">
        <f t="shared" si="4"/>
        <v>0</v>
      </c>
      <c r="O45" s="28">
        <f>O46+O47+O48</f>
        <v>0</v>
      </c>
      <c r="P45" s="29">
        <f>P46+P47+P48</f>
        <v>0</v>
      </c>
    </row>
    <row r="46" spans="1:16" ht="12.75">
      <c r="A46" s="42" t="s">
        <v>71</v>
      </c>
      <c r="B46" s="57" t="s">
        <v>81</v>
      </c>
      <c r="C46" s="58" t="s">
        <v>79</v>
      </c>
      <c r="D46" s="45" t="s">
        <v>80</v>
      </c>
      <c r="E46" s="56">
        <f t="shared" si="2"/>
        <v>0</v>
      </c>
      <c r="F46" s="140"/>
      <c r="G46" s="140"/>
      <c r="H46" s="56">
        <f t="shared" si="3"/>
        <v>0</v>
      </c>
      <c r="I46" s="135"/>
      <c r="J46" s="135"/>
      <c r="K46" s="56">
        <f aca="true" t="shared" si="8" ref="K46:M51">N46-H46</f>
        <v>0</v>
      </c>
      <c r="L46" s="54">
        <f t="shared" si="8"/>
        <v>0</v>
      </c>
      <c r="M46" s="55">
        <f t="shared" si="8"/>
        <v>0</v>
      </c>
      <c r="N46" s="56">
        <f t="shared" si="4"/>
        <v>0</v>
      </c>
      <c r="O46" s="135"/>
      <c r="P46" s="135"/>
    </row>
    <row r="47" spans="1:16" ht="12.75">
      <c r="A47" s="42" t="s">
        <v>73</v>
      </c>
      <c r="B47" s="57" t="s">
        <v>82</v>
      </c>
      <c r="C47" s="58" t="s">
        <v>79</v>
      </c>
      <c r="D47" s="45" t="s">
        <v>80</v>
      </c>
      <c r="E47" s="56">
        <f t="shared" si="2"/>
        <v>0</v>
      </c>
      <c r="F47" s="140"/>
      <c r="G47" s="140"/>
      <c r="H47" s="56">
        <f t="shared" si="3"/>
        <v>0</v>
      </c>
      <c r="I47" s="135"/>
      <c r="J47" s="135"/>
      <c r="K47" s="56">
        <f t="shared" si="8"/>
        <v>0</v>
      </c>
      <c r="L47" s="54">
        <f t="shared" si="8"/>
        <v>0</v>
      </c>
      <c r="M47" s="55">
        <f t="shared" si="8"/>
        <v>0</v>
      </c>
      <c r="N47" s="56">
        <f t="shared" si="4"/>
        <v>0</v>
      </c>
      <c r="O47" s="135"/>
      <c r="P47" s="135"/>
    </row>
    <row r="48" spans="1:16" ht="12.75">
      <c r="A48" s="42" t="s">
        <v>75</v>
      </c>
      <c r="B48" s="57" t="s">
        <v>83</v>
      </c>
      <c r="C48" s="58" t="s">
        <v>79</v>
      </c>
      <c r="D48" s="45" t="s">
        <v>80</v>
      </c>
      <c r="E48" s="56">
        <f t="shared" si="2"/>
        <v>0</v>
      </c>
      <c r="F48" s="140"/>
      <c r="G48" s="140"/>
      <c r="H48" s="56">
        <f t="shared" si="3"/>
        <v>0</v>
      </c>
      <c r="I48" s="135"/>
      <c r="J48" s="135"/>
      <c r="K48" s="56">
        <f t="shared" si="8"/>
        <v>0</v>
      </c>
      <c r="L48" s="54">
        <f t="shared" si="8"/>
        <v>0</v>
      </c>
      <c r="M48" s="55">
        <f t="shared" si="8"/>
        <v>0</v>
      </c>
      <c r="N48" s="56">
        <f t="shared" si="4"/>
        <v>0</v>
      </c>
      <c r="O48" s="135"/>
      <c r="P48" s="135"/>
    </row>
    <row r="49" spans="1:16" ht="12.75">
      <c r="A49" s="42" t="s">
        <v>84</v>
      </c>
      <c r="B49" s="57" t="s">
        <v>85</v>
      </c>
      <c r="C49" s="58" t="s">
        <v>79</v>
      </c>
      <c r="D49" s="45" t="s">
        <v>80</v>
      </c>
      <c r="E49" s="56">
        <f t="shared" si="2"/>
        <v>0</v>
      </c>
      <c r="F49" s="140"/>
      <c r="G49" s="140"/>
      <c r="H49" s="56">
        <f t="shared" si="3"/>
        <v>0</v>
      </c>
      <c r="I49" s="135"/>
      <c r="J49" s="135"/>
      <c r="K49" s="56">
        <f t="shared" si="8"/>
        <v>0</v>
      </c>
      <c r="L49" s="54">
        <f t="shared" si="8"/>
        <v>0</v>
      </c>
      <c r="M49" s="55">
        <f t="shared" si="8"/>
        <v>0</v>
      </c>
      <c r="N49" s="56">
        <f t="shared" si="4"/>
        <v>0</v>
      </c>
      <c r="O49" s="135"/>
      <c r="P49" s="135"/>
    </row>
    <row r="50" spans="1:16" ht="12.75">
      <c r="A50" s="42" t="s">
        <v>86</v>
      </c>
      <c r="B50" s="57" t="s">
        <v>87</v>
      </c>
      <c r="C50" s="58" t="s">
        <v>11</v>
      </c>
      <c r="D50" s="69" t="s">
        <v>33</v>
      </c>
      <c r="E50" s="56">
        <f t="shared" si="2"/>
        <v>0</v>
      </c>
      <c r="F50" s="139"/>
      <c r="G50" s="137"/>
      <c r="H50" s="56">
        <f t="shared" si="3"/>
        <v>0</v>
      </c>
      <c r="I50" s="135"/>
      <c r="J50" s="135"/>
      <c r="K50" s="56">
        <f t="shared" si="8"/>
        <v>0</v>
      </c>
      <c r="L50" s="54">
        <f t="shared" si="8"/>
        <v>0</v>
      </c>
      <c r="M50" s="55">
        <f t="shared" si="8"/>
        <v>0</v>
      </c>
      <c r="N50" s="56">
        <f t="shared" si="4"/>
        <v>0</v>
      </c>
      <c r="O50" s="137"/>
      <c r="P50" s="137"/>
    </row>
    <row r="51" spans="1:16" ht="12.75">
      <c r="A51" s="42" t="s">
        <v>88</v>
      </c>
      <c r="B51" s="57" t="s">
        <v>89</v>
      </c>
      <c r="C51" s="58" t="s">
        <v>11</v>
      </c>
      <c r="D51" s="45" t="s">
        <v>33</v>
      </c>
      <c r="E51" s="56">
        <f t="shared" si="2"/>
        <v>0</v>
      </c>
      <c r="F51" s="137"/>
      <c r="G51" s="137"/>
      <c r="H51" s="56">
        <f t="shared" si="3"/>
        <v>0</v>
      </c>
      <c r="I51" s="135"/>
      <c r="J51" s="135"/>
      <c r="K51" s="56">
        <f t="shared" si="8"/>
        <v>0</v>
      </c>
      <c r="L51" s="54">
        <f t="shared" si="8"/>
        <v>0</v>
      </c>
      <c r="M51" s="55">
        <f t="shared" si="8"/>
        <v>0</v>
      </c>
      <c r="N51" s="56">
        <f t="shared" si="4"/>
        <v>0</v>
      </c>
      <c r="O51" s="137"/>
      <c r="P51" s="137"/>
    </row>
    <row r="52" spans="1:16" ht="12.75">
      <c r="A52" s="78" t="s">
        <v>90</v>
      </c>
      <c r="B52" s="74" t="s">
        <v>91</v>
      </c>
      <c r="C52" s="75" t="s">
        <v>11</v>
      </c>
      <c r="D52" s="79" t="s">
        <v>33</v>
      </c>
      <c r="E52" s="65">
        <f t="shared" si="2"/>
        <v>0</v>
      </c>
      <c r="F52" s="28">
        <f>F53+F54+F55</f>
        <v>0</v>
      </c>
      <c r="G52" s="29">
        <f>G53+G54+G55</f>
        <v>0</v>
      </c>
      <c r="H52" s="65">
        <f t="shared" si="3"/>
        <v>0</v>
      </c>
      <c r="I52" s="28">
        <f>I53+I54+I55</f>
        <v>0</v>
      </c>
      <c r="J52" s="29">
        <f>J53+J54+J55</f>
        <v>0</v>
      </c>
      <c r="K52" s="65">
        <f>L52+M52</f>
        <v>0</v>
      </c>
      <c r="L52" s="28">
        <f>L53+L54+L55</f>
        <v>0</v>
      </c>
      <c r="M52" s="29">
        <f>M53+M54+M55</f>
        <v>0</v>
      </c>
      <c r="N52" s="65">
        <f t="shared" si="4"/>
        <v>0</v>
      </c>
      <c r="O52" s="28">
        <f>O53+O54+O55</f>
        <v>0</v>
      </c>
      <c r="P52" s="29">
        <f>P53+P54+P55</f>
        <v>0</v>
      </c>
    </row>
    <row r="53" spans="1:16" ht="12.75">
      <c r="A53" s="42" t="s">
        <v>92</v>
      </c>
      <c r="B53" s="57" t="s">
        <v>93</v>
      </c>
      <c r="C53" s="58" t="s">
        <v>11</v>
      </c>
      <c r="D53" s="45" t="s">
        <v>33</v>
      </c>
      <c r="E53" s="56">
        <f t="shared" si="2"/>
        <v>0</v>
      </c>
      <c r="F53" s="139"/>
      <c r="G53" s="139"/>
      <c r="H53" s="56">
        <f t="shared" si="3"/>
        <v>0</v>
      </c>
      <c r="I53" s="138"/>
      <c r="J53" s="136"/>
      <c r="K53" s="56">
        <f aca="true" t="shared" si="9" ref="K53:M56">N53-H53</f>
        <v>0</v>
      </c>
      <c r="L53" s="54">
        <f t="shared" si="9"/>
        <v>0</v>
      </c>
      <c r="M53" s="55">
        <f t="shared" si="9"/>
        <v>0</v>
      </c>
      <c r="N53" s="56">
        <f t="shared" si="4"/>
        <v>0</v>
      </c>
      <c r="O53" s="138"/>
      <c r="P53" s="136"/>
    </row>
    <row r="54" spans="1:16" ht="12.75">
      <c r="A54" s="42" t="s">
        <v>94</v>
      </c>
      <c r="B54" s="57" t="s">
        <v>95</v>
      </c>
      <c r="C54" s="58" t="s">
        <v>11</v>
      </c>
      <c r="D54" s="45" t="s">
        <v>33</v>
      </c>
      <c r="E54" s="56">
        <f t="shared" si="2"/>
        <v>0</v>
      </c>
      <c r="F54" s="138"/>
      <c r="G54" s="136"/>
      <c r="H54" s="56">
        <f t="shared" si="3"/>
        <v>0</v>
      </c>
      <c r="I54" s="138"/>
      <c r="J54" s="136"/>
      <c r="K54" s="56">
        <f t="shared" si="9"/>
        <v>0</v>
      </c>
      <c r="L54" s="54">
        <f t="shared" si="9"/>
        <v>0</v>
      </c>
      <c r="M54" s="55">
        <f t="shared" si="9"/>
        <v>0</v>
      </c>
      <c r="N54" s="56">
        <f t="shared" si="4"/>
        <v>0</v>
      </c>
      <c r="O54" s="138"/>
      <c r="P54" s="136"/>
    </row>
    <row r="55" spans="1:16" ht="12.75">
      <c r="A55" s="42" t="s">
        <v>96</v>
      </c>
      <c r="B55" s="57" t="s">
        <v>97</v>
      </c>
      <c r="C55" s="58" t="s">
        <v>11</v>
      </c>
      <c r="D55" s="45" t="s">
        <v>33</v>
      </c>
      <c r="E55" s="56">
        <f t="shared" si="2"/>
        <v>0</v>
      </c>
      <c r="F55" s="139"/>
      <c r="G55" s="137"/>
      <c r="H55" s="56">
        <f t="shared" si="3"/>
        <v>0</v>
      </c>
      <c r="I55" s="137"/>
      <c r="J55" s="137"/>
      <c r="K55" s="56">
        <f t="shared" si="9"/>
        <v>0</v>
      </c>
      <c r="L55" s="54">
        <f t="shared" si="9"/>
        <v>0</v>
      </c>
      <c r="M55" s="55">
        <f t="shared" si="9"/>
        <v>0</v>
      </c>
      <c r="N55" s="56">
        <f t="shared" si="4"/>
        <v>0</v>
      </c>
      <c r="O55" s="137"/>
      <c r="P55" s="137"/>
    </row>
    <row r="56" spans="1:16" ht="12.75">
      <c r="A56" s="80" t="s">
        <v>98</v>
      </c>
      <c r="B56" s="81" t="s">
        <v>99</v>
      </c>
      <c r="C56" s="82" t="s">
        <v>11</v>
      </c>
      <c r="D56" s="83" t="s">
        <v>33</v>
      </c>
      <c r="E56" s="84">
        <f t="shared" si="2"/>
        <v>0</v>
      </c>
      <c r="F56" s="139"/>
      <c r="G56" s="139"/>
      <c r="H56" s="84">
        <f t="shared" si="3"/>
        <v>0</v>
      </c>
      <c r="I56" s="136"/>
      <c r="J56" s="135"/>
      <c r="K56" s="84">
        <f t="shared" si="9"/>
        <v>0</v>
      </c>
      <c r="L56" s="86">
        <f t="shared" si="9"/>
        <v>0</v>
      </c>
      <c r="M56" s="87">
        <f t="shared" si="9"/>
        <v>0</v>
      </c>
      <c r="N56" s="84">
        <f t="shared" si="4"/>
        <v>0</v>
      </c>
      <c r="O56" s="136"/>
      <c r="P56" s="135"/>
    </row>
    <row r="57" spans="1:10" s="6" customFormat="1" ht="18.75" customHeight="1">
      <c r="A57" s="89" t="s">
        <v>100</v>
      </c>
      <c r="B57" s="89"/>
      <c r="C57" s="89"/>
      <c r="D57" s="89"/>
      <c r="E57" s="89"/>
      <c r="F57" s="89"/>
      <c r="G57" s="89"/>
      <c r="H57" s="89"/>
      <c r="I57" s="89"/>
      <c r="J57" s="89"/>
    </row>
    <row r="58" spans="1:10" s="14" customFormat="1" ht="12.75">
      <c r="A58" s="90" t="s">
        <v>2</v>
      </c>
      <c r="B58" s="91" t="s">
        <v>3</v>
      </c>
      <c r="C58" s="92" t="s">
        <v>4</v>
      </c>
      <c r="D58" s="93" t="s">
        <v>5</v>
      </c>
      <c r="E58" s="94" t="s">
        <v>6</v>
      </c>
      <c r="F58" s="95" t="s">
        <v>7</v>
      </c>
      <c r="G58" s="95" t="s">
        <v>8</v>
      </c>
      <c r="H58" s="96" t="s">
        <v>9</v>
      </c>
      <c r="I58" s="97"/>
      <c r="J58" s="97"/>
    </row>
    <row r="59" spans="1:8" ht="12.75">
      <c r="A59" s="98" t="s">
        <v>101</v>
      </c>
      <c r="B59" s="16">
        <v>50</v>
      </c>
      <c r="C59" s="99" t="s">
        <v>11</v>
      </c>
      <c r="D59" s="100" t="s">
        <v>33</v>
      </c>
      <c r="E59" s="134"/>
      <c r="F59" s="106"/>
      <c r="G59" s="103">
        <f>F59</f>
        <v>0</v>
      </c>
      <c r="H59" s="106"/>
    </row>
    <row r="60" spans="1:8" ht="12.75">
      <c r="A60" s="98" t="s">
        <v>102</v>
      </c>
      <c r="B60" s="105" t="s">
        <v>103</v>
      </c>
      <c r="C60" s="99" t="s">
        <v>11</v>
      </c>
      <c r="D60" s="100" t="s">
        <v>33</v>
      </c>
      <c r="E60" s="133"/>
      <c r="F60" s="106"/>
      <c r="G60" s="21">
        <f aca="true" t="shared" si="10" ref="G60:G70">H60-F60</f>
        <v>0</v>
      </c>
      <c r="H60" s="106"/>
    </row>
    <row r="61" spans="1:8" ht="12.75">
      <c r="A61" s="98" t="s">
        <v>104</v>
      </c>
      <c r="B61" s="105" t="s">
        <v>105</v>
      </c>
      <c r="C61" s="99" t="s">
        <v>11</v>
      </c>
      <c r="D61" s="100" t="s">
        <v>33</v>
      </c>
      <c r="E61" s="133"/>
      <c r="F61" s="106"/>
      <c r="G61" s="21">
        <f t="shared" si="10"/>
        <v>0</v>
      </c>
      <c r="H61" s="106"/>
    </row>
    <row r="62" spans="1:8" ht="12.75">
      <c r="A62" s="98" t="s">
        <v>106</v>
      </c>
      <c r="B62" s="105" t="s">
        <v>107</v>
      </c>
      <c r="C62" s="99" t="s">
        <v>11</v>
      </c>
      <c r="D62" s="100" t="s">
        <v>33</v>
      </c>
      <c r="E62" s="133"/>
      <c r="F62" s="106"/>
      <c r="G62" s="21">
        <f t="shared" si="10"/>
        <v>0</v>
      </c>
      <c r="H62" s="106"/>
    </row>
    <row r="63" spans="1:8" ht="27" customHeight="1">
      <c r="A63" s="98" t="s">
        <v>108</v>
      </c>
      <c r="B63" s="105" t="s">
        <v>109</v>
      </c>
      <c r="C63" s="99" t="s">
        <v>11</v>
      </c>
      <c r="D63" s="100" t="s">
        <v>33</v>
      </c>
      <c r="E63" s="133"/>
      <c r="F63" s="106"/>
      <c r="G63" s="21">
        <f t="shared" si="10"/>
        <v>0</v>
      </c>
      <c r="H63" s="106"/>
    </row>
    <row r="64" spans="1:8" ht="12.75">
      <c r="A64" s="98" t="s">
        <v>110</v>
      </c>
      <c r="B64" s="105" t="s">
        <v>111</v>
      </c>
      <c r="C64" s="99" t="s">
        <v>11</v>
      </c>
      <c r="D64" s="100" t="s">
        <v>33</v>
      </c>
      <c r="E64" s="133"/>
      <c r="F64" s="106"/>
      <c r="G64" s="21">
        <f t="shared" si="10"/>
        <v>0</v>
      </c>
      <c r="H64" s="106"/>
    </row>
    <row r="65" spans="1:8" ht="12.75">
      <c r="A65" s="98" t="s">
        <v>112</v>
      </c>
      <c r="B65" s="105" t="s">
        <v>113</v>
      </c>
      <c r="C65" s="99" t="s">
        <v>11</v>
      </c>
      <c r="D65" s="100" t="s">
        <v>33</v>
      </c>
      <c r="E65" s="133"/>
      <c r="F65" s="106"/>
      <c r="G65" s="21">
        <f t="shared" si="10"/>
        <v>0</v>
      </c>
      <c r="H65" s="106"/>
    </row>
    <row r="66" spans="1:8" ht="12.75">
      <c r="A66" s="98" t="s">
        <v>114</v>
      </c>
      <c r="B66" s="105" t="s">
        <v>115</v>
      </c>
      <c r="C66" s="99" t="s">
        <v>11</v>
      </c>
      <c r="D66" s="100" t="s">
        <v>33</v>
      </c>
      <c r="E66" s="133"/>
      <c r="F66" s="106"/>
      <c r="G66" s="21">
        <f t="shared" si="10"/>
        <v>0</v>
      </c>
      <c r="H66" s="106"/>
    </row>
    <row r="67" spans="1:8" ht="12.75">
      <c r="A67" s="98" t="s">
        <v>116</v>
      </c>
      <c r="B67" s="105" t="s">
        <v>117</v>
      </c>
      <c r="C67" s="99" t="s">
        <v>79</v>
      </c>
      <c r="D67" s="100" t="s">
        <v>80</v>
      </c>
      <c r="E67" s="133"/>
      <c r="F67" s="106"/>
      <c r="G67" s="21">
        <f t="shared" si="10"/>
        <v>0</v>
      </c>
      <c r="H67" s="106"/>
    </row>
    <row r="68" spans="1:8" ht="12.75">
      <c r="A68" s="98" t="s">
        <v>118</v>
      </c>
      <c r="B68" s="105" t="s">
        <v>119</v>
      </c>
      <c r="C68" s="99" t="s">
        <v>11</v>
      </c>
      <c r="D68" s="100" t="s">
        <v>33</v>
      </c>
      <c r="E68" s="133"/>
      <c r="F68" s="106"/>
      <c r="G68" s="21">
        <f>H68</f>
        <v>0</v>
      </c>
      <c r="H68" s="106"/>
    </row>
    <row r="69" spans="1:8" ht="12.75">
      <c r="A69" s="98" t="s">
        <v>120</v>
      </c>
      <c r="B69" s="105" t="s">
        <v>121</v>
      </c>
      <c r="C69" s="99" t="s">
        <v>11</v>
      </c>
      <c r="D69" s="100" t="s">
        <v>33</v>
      </c>
      <c r="E69" s="133"/>
      <c r="F69" s="106"/>
      <c r="G69" s="21">
        <f>H69</f>
        <v>0</v>
      </c>
      <c r="H69" s="106"/>
    </row>
    <row r="70" spans="1:8" ht="12.75">
      <c r="A70" s="98" t="s">
        <v>122</v>
      </c>
      <c r="B70" s="105" t="s">
        <v>123</v>
      </c>
      <c r="C70" s="99" t="s">
        <v>79</v>
      </c>
      <c r="D70" s="100" t="s">
        <v>80</v>
      </c>
      <c r="E70" s="133"/>
      <c r="F70" s="106"/>
      <c r="G70" s="21">
        <f t="shared" si="10"/>
        <v>0</v>
      </c>
      <c r="H70" s="106"/>
    </row>
    <row r="71" spans="1:8" ht="12.75">
      <c r="A71" s="98" t="s">
        <v>124</v>
      </c>
      <c r="B71" s="109" t="s">
        <v>125</v>
      </c>
      <c r="C71" s="110" t="s">
        <v>11</v>
      </c>
      <c r="D71" s="111" t="s">
        <v>33</v>
      </c>
      <c r="E71" s="27">
        <f>E72+E73+E74+E75</f>
        <v>0</v>
      </c>
      <c r="F71" s="28">
        <f>F72+F73+F74+F75</f>
        <v>0</v>
      </c>
      <c r="G71" s="28">
        <f>G72+G73+G74+G75</f>
        <v>0</v>
      </c>
      <c r="H71" s="29">
        <f>H72+H73+H74+H75</f>
        <v>0</v>
      </c>
    </row>
    <row r="72" spans="1:8" ht="12.75">
      <c r="A72" s="98" t="s">
        <v>126</v>
      </c>
      <c r="B72" s="105" t="s">
        <v>127</v>
      </c>
      <c r="C72" s="99" t="s">
        <v>11</v>
      </c>
      <c r="D72" s="100" t="s">
        <v>33</v>
      </c>
      <c r="E72" s="134"/>
      <c r="F72" s="136"/>
      <c r="G72" s="21">
        <f>H72-F72</f>
        <v>0</v>
      </c>
      <c r="H72" s="136"/>
    </row>
    <row r="73" spans="1:8" ht="12.75">
      <c r="A73" s="98" t="s">
        <v>128</v>
      </c>
      <c r="B73" s="105" t="s">
        <v>129</v>
      </c>
      <c r="C73" s="99" t="s">
        <v>11</v>
      </c>
      <c r="D73" s="100" t="s">
        <v>33</v>
      </c>
      <c r="E73" s="133"/>
      <c r="F73" s="106"/>
      <c r="G73" s="21">
        <f>H73-F73</f>
        <v>0</v>
      </c>
      <c r="H73" s="106"/>
    </row>
    <row r="74" spans="1:8" ht="12.75">
      <c r="A74" s="98" t="s">
        <v>130</v>
      </c>
      <c r="B74" s="105" t="s">
        <v>131</v>
      </c>
      <c r="C74" s="99" t="s">
        <v>11</v>
      </c>
      <c r="D74" s="100" t="s">
        <v>33</v>
      </c>
      <c r="E74" s="133"/>
      <c r="F74" s="136"/>
      <c r="G74" s="21">
        <f>H74-F74</f>
        <v>0</v>
      </c>
      <c r="H74" s="136"/>
    </row>
    <row r="75" spans="1:8" ht="12.75">
      <c r="A75" s="112" t="s">
        <v>132</v>
      </c>
      <c r="B75" s="113" t="s">
        <v>133</v>
      </c>
      <c r="C75" s="114" t="s">
        <v>11</v>
      </c>
      <c r="D75" s="115" t="s">
        <v>33</v>
      </c>
      <c r="E75" s="134"/>
      <c r="F75" s="136"/>
      <c r="G75" s="34">
        <f>H75-F75</f>
        <v>0</v>
      </c>
      <c r="H75" s="136"/>
    </row>
    <row r="77" spans="1:8" s="121" customFormat="1" ht="15" customHeight="1">
      <c r="A77" s="119" t="s">
        <v>138</v>
      </c>
      <c r="B77" s="119"/>
      <c r="C77" s="120" t="s">
        <v>135</v>
      </c>
      <c r="D77" s="120"/>
      <c r="E77" s="119"/>
      <c r="F77" s="119"/>
      <c r="G77" s="120" t="s">
        <v>139</v>
      </c>
      <c r="H77" s="120"/>
    </row>
    <row r="78" spans="1:8" ht="12.75">
      <c r="A78" s="122"/>
      <c r="B78" s="122"/>
      <c r="C78" s="122"/>
      <c r="D78" s="122"/>
      <c r="E78" s="122"/>
      <c r="F78" s="122"/>
      <c r="G78" s="122"/>
      <c r="H78" s="122"/>
    </row>
    <row r="79" spans="1:8" ht="12.75">
      <c r="A79" s="122"/>
      <c r="B79" s="122"/>
      <c r="C79" s="122"/>
      <c r="D79" s="122"/>
      <c r="E79" s="122"/>
      <c r="F79" s="122"/>
      <c r="G79" s="122"/>
      <c r="H79" s="122"/>
    </row>
  </sheetData>
  <sheetProtection password="C7F5" sheet="1"/>
  <mergeCells count="22">
    <mergeCell ref="A1:H1"/>
    <mergeCell ref="A2:H2"/>
    <mergeCell ref="A19:P19"/>
    <mergeCell ref="A20:A22"/>
    <mergeCell ref="B20:B22"/>
    <mergeCell ref="C20:C22"/>
    <mergeCell ref="D20:D22"/>
    <mergeCell ref="E20:G20"/>
    <mergeCell ref="H20:J20"/>
    <mergeCell ref="K20:M20"/>
    <mergeCell ref="N20:P20"/>
    <mergeCell ref="E21:E22"/>
    <mergeCell ref="F21:G21"/>
    <mergeCell ref="H21:H22"/>
    <mergeCell ref="I21:J21"/>
    <mergeCell ref="K21:K22"/>
    <mergeCell ref="L21:M21"/>
    <mergeCell ref="N21:N22"/>
    <mergeCell ref="O21:P21"/>
    <mergeCell ref="A57:J57"/>
    <mergeCell ref="C77:D77"/>
    <mergeCell ref="G77:H77"/>
  </mergeCells>
  <printOptions/>
  <pageMargins left="0.39375" right="0.39375" top="0.7875" bottom="0.7875" header="0.5118055555555555" footer="0.5118055555555555"/>
  <pageSetup horizontalDpi="300" verticalDpi="300" orientation="landscape" paperSize="9" scale="57"/>
</worksheet>
</file>

<file path=xl/worksheets/sheet8.xml><?xml version="1.0" encoding="utf-8"?>
<worksheet xmlns="http://schemas.openxmlformats.org/spreadsheetml/2006/main" xmlns:r="http://schemas.openxmlformats.org/officeDocument/2006/relationships">
  <sheetPr>
    <tabColor indexed="9"/>
  </sheetPr>
  <dimension ref="A1:BH80"/>
  <sheetViews>
    <sheetView zoomScale="105" zoomScaleNormal="105" workbookViewId="0" topLeftCell="A1">
      <selection activeCell="E4" sqref="E4"/>
    </sheetView>
  </sheetViews>
  <sheetFormatPr defaultColWidth="10.00390625" defaultRowHeight="12.75"/>
  <cols>
    <col min="1" max="1" width="86.375" style="1" customWidth="1"/>
    <col min="2" max="4" width="10.25390625" style="1" customWidth="1"/>
    <col min="5" max="5" width="10.375" style="1" customWidth="1"/>
    <col min="6" max="6" width="11.125" style="1" customWidth="1"/>
    <col min="7" max="7" width="11.875" style="1" customWidth="1"/>
    <col min="8" max="8" width="10.875" style="1" customWidth="1"/>
    <col min="9" max="9" width="11.625" style="1" customWidth="1"/>
    <col min="10" max="10" width="10.625" style="1" customWidth="1"/>
    <col min="11" max="16384" width="10.25390625" style="1" customWidth="1"/>
  </cols>
  <sheetData>
    <row r="1" spans="1:16" ht="42.75" customHeight="1">
      <c r="A1" s="2" t="s">
        <v>144</v>
      </c>
      <c r="B1" s="2"/>
      <c r="C1" s="2"/>
      <c r="D1" s="2"/>
      <c r="E1" s="2"/>
      <c r="F1" s="2"/>
      <c r="G1" s="2"/>
      <c r="H1" s="2"/>
      <c r="I1" s="3"/>
      <c r="J1" s="3"/>
      <c r="K1" s="3"/>
      <c r="L1" s="3"/>
      <c r="M1" s="3"/>
      <c r="N1" s="3"/>
      <c r="O1" s="3"/>
      <c r="P1" s="3"/>
    </row>
    <row r="2" spans="1:10" s="6" customFormat="1" ht="13.5" customHeight="1">
      <c r="A2" s="141" t="s">
        <v>1</v>
      </c>
      <c r="B2" s="141"/>
      <c r="C2" s="141"/>
      <c r="D2" s="141"/>
      <c r="E2" s="141"/>
      <c r="F2" s="141"/>
      <c r="G2" s="141"/>
      <c r="H2" s="141"/>
      <c r="I2" s="5"/>
      <c r="J2" s="5"/>
    </row>
    <row r="3" spans="1:8" s="14" customFormat="1" ht="12.75">
      <c r="A3" s="142" t="s">
        <v>2</v>
      </c>
      <c r="B3" s="143" t="s">
        <v>3</v>
      </c>
      <c r="C3" s="142" t="s">
        <v>4</v>
      </c>
      <c r="D3" s="144" t="s">
        <v>5</v>
      </c>
      <c r="E3" s="94" t="s">
        <v>145</v>
      </c>
      <c r="F3" s="95" t="s">
        <v>146</v>
      </c>
      <c r="G3" s="95" t="s">
        <v>147</v>
      </c>
      <c r="H3" s="96" t="s">
        <v>148</v>
      </c>
    </row>
    <row r="4" spans="1:8" ht="12.75">
      <c r="A4" s="145" t="s">
        <v>10</v>
      </c>
      <c r="B4" s="146">
        <v>1</v>
      </c>
      <c r="C4" s="17" t="s">
        <v>11</v>
      </c>
      <c r="D4" s="147">
        <v>642</v>
      </c>
      <c r="E4" s="148"/>
      <c r="F4" s="149"/>
      <c r="G4" s="21">
        <f aca="true" t="shared" si="0" ref="G4:G18">H4-F4</f>
        <v>0</v>
      </c>
      <c r="H4" s="150"/>
    </row>
    <row r="5" spans="1:8" ht="12.75">
      <c r="A5" s="151" t="s">
        <v>149</v>
      </c>
      <c r="B5" s="152">
        <f aca="true" t="shared" si="1" ref="B5:B18">B4+1</f>
        <v>2</v>
      </c>
      <c r="C5" s="25" t="s">
        <v>11</v>
      </c>
      <c r="D5" s="153">
        <v>642</v>
      </c>
      <c r="E5" s="154">
        <f>E6+E7+E12+E13+E14</f>
        <v>0</v>
      </c>
      <c r="F5" s="155">
        <f>F6+F7+F12+F13+F14</f>
        <v>0</v>
      </c>
      <c r="G5" s="28">
        <f t="shared" si="0"/>
        <v>0</v>
      </c>
      <c r="H5" s="156">
        <f>H6+H7+H12+H13+H14</f>
        <v>0</v>
      </c>
    </row>
    <row r="6" spans="1:8" ht="12.75">
      <c r="A6" s="157" t="s">
        <v>13</v>
      </c>
      <c r="B6" s="146">
        <f t="shared" si="1"/>
        <v>3</v>
      </c>
      <c r="C6" s="17" t="s">
        <v>11</v>
      </c>
      <c r="D6" s="147">
        <v>642</v>
      </c>
      <c r="E6" s="148"/>
      <c r="F6" s="149"/>
      <c r="G6" s="21">
        <f t="shared" si="0"/>
        <v>0</v>
      </c>
      <c r="H6" s="150"/>
    </row>
    <row r="7" spans="1:8" ht="24" customHeight="1">
      <c r="A7" s="157" t="s">
        <v>150</v>
      </c>
      <c r="B7" s="146">
        <f t="shared" si="1"/>
        <v>4</v>
      </c>
      <c r="C7" s="17" t="s">
        <v>11</v>
      </c>
      <c r="D7" s="147">
        <v>642</v>
      </c>
      <c r="E7" s="148"/>
      <c r="F7" s="149"/>
      <c r="G7" s="21">
        <f t="shared" si="0"/>
        <v>0</v>
      </c>
      <c r="H7" s="150"/>
    </row>
    <row r="8" spans="1:8" ht="12.75">
      <c r="A8" s="157" t="s">
        <v>151</v>
      </c>
      <c r="B8" s="146">
        <f t="shared" si="1"/>
        <v>5</v>
      </c>
      <c r="C8" s="17" t="s">
        <v>11</v>
      </c>
      <c r="D8" s="147">
        <v>642</v>
      </c>
      <c r="E8" s="148"/>
      <c r="F8" s="149"/>
      <c r="G8" s="21">
        <f t="shared" si="0"/>
        <v>0</v>
      </c>
      <c r="H8" s="150"/>
    </row>
    <row r="9" spans="1:8" ht="12.75">
      <c r="A9" s="157" t="s">
        <v>152</v>
      </c>
      <c r="B9" s="146">
        <f t="shared" si="1"/>
        <v>6</v>
      </c>
      <c r="C9" s="17" t="s">
        <v>11</v>
      </c>
      <c r="D9" s="147">
        <v>642</v>
      </c>
      <c r="E9" s="148"/>
      <c r="F9" s="149"/>
      <c r="G9" s="21">
        <f t="shared" si="0"/>
        <v>0</v>
      </c>
      <c r="H9" s="150"/>
    </row>
    <row r="10" spans="1:8" ht="12.75">
      <c r="A10" s="157" t="s">
        <v>17</v>
      </c>
      <c r="B10" s="146">
        <f t="shared" si="1"/>
        <v>7</v>
      </c>
      <c r="C10" s="17" t="s">
        <v>11</v>
      </c>
      <c r="D10" s="147">
        <v>642</v>
      </c>
      <c r="E10" s="148"/>
      <c r="F10" s="149"/>
      <c r="G10" s="21">
        <f t="shared" si="0"/>
        <v>0</v>
      </c>
      <c r="H10" s="150"/>
    </row>
    <row r="11" spans="1:8" ht="12.75">
      <c r="A11" s="157" t="s">
        <v>18</v>
      </c>
      <c r="B11" s="146">
        <f t="shared" si="1"/>
        <v>8</v>
      </c>
      <c r="C11" s="17" t="s">
        <v>11</v>
      </c>
      <c r="D11" s="147">
        <v>642</v>
      </c>
      <c r="E11" s="148"/>
      <c r="F11" s="149"/>
      <c r="G11" s="21">
        <f t="shared" si="0"/>
        <v>0</v>
      </c>
      <c r="H11" s="150"/>
    </row>
    <row r="12" spans="1:8" ht="30" customHeight="1">
      <c r="A12" s="157" t="s">
        <v>19</v>
      </c>
      <c r="B12" s="146">
        <f t="shared" si="1"/>
        <v>9</v>
      </c>
      <c r="C12" s="17" t="s">
        <v>11</v>
      </c>
      <c r="D12" s="147">
        <v>642</v>
      </c>
      <c r="E12" s="148"/>
      <c r="F12" s="149"/>
      <c r="G12" s="21">
        <f t="shared" si="0"/>
        <v>0</v>
      </c>
      <c r="H12" s="150"/>
    </row>
    <row r="13" spans="1:8" ht="12.75">
      <c r="A13" s="157" t="s">
        <v>20</v>
      </c>
      <c r="B13" s="146">
        <f t="shared" si="1"/>
        <v>10</v>
      </c>
      <c r="C13" s="17" t="s">
        <v>11</v>
      </c>
      <c r="D13" s="147">
        <v>642</v>
      </c>
      <c r="E13" s="148"/>
      <c r="F13" s="149"/>
      <c r="G13" s="21">
        <f t="shared" si="0"/>
        <v>0</v>
      </c>
      <c r="H13" s="150"/>
    </row>
    <row r="14" spans="1:8" ht="12.75">
      <c r="A14" s="145" t="s">
        <v>21</v>
      </c>
      <c r="B14" s="146">
        <f t="shared" si="1"/>
        <v>11</v>
      </c>
      <c r="C14" s="17" t="s">
        <v>11</v>
      </c>
      <c r="D14" s="147">
        <v>642</v>
      </c>
      <c r="E14" s="148"/>
      <c r="F14" s="149"/>
      <c r="G14" s="21">
        <f t="shared" si="0"/>
        <v>0</v>
      </c>
      <c r="H14" s="150"/>
    </row>
    <row r="15" spans="1:8" ht="12.75">
      <c r="A15" s="145" t="s">
        <v>22</v>
      </c>
      <c r="B15" s="146">
        <f t="shared" si="1"/>
        <v>12</v>
      </c>
      <c r="C15" s="17" t="s">
        <v>11</v>
      </c>
      <c r="D15" s="147">
        <v>642</v>
      </c>
      <c r="E15" s="148"/>
      <c r="F15" s="149"/>
      <c r="G15" s="21">
        <f t="shared" si="0"/>
        <v>0</v>
      </c>
      <c r="H15" s="150"/>
    </row>
    <row r="16" spans="1:8" ht="12.75">
      <c r="A16" s="157" t="s">
        <v>23</v>
      </c>
      <c r="B16" s="146">
        <f t="shared" si="1"/>
        <v>13</v>
      </c>
      <c r="C16" s="17" t="s">
        <v>11</v>
      </c>
      <c r="D16" s="147">
        <v>642</v>
      </c>
      <c r="E16" s="148"/>
      <c r="F16" s="149"/>
      <c r="G16" s="21">
        <f t="shared" si="0"/>
        <v>0</v>
      </c>
      <c r="H16" s="150"/>
    </row>
    <row r="17" spans="1:8" ht="12.75">
      <c r="A17" s="145" t="s">
        <v>24</v>
      </c>
      <c r="B17" s="146">
        <f t="shared" si="1"/>
        <v>14</v>
      </c>
      <c r="C17" s="17" t="s">
        <v>11</v>
      </c>
      <c r="D17" s="147">
        <v>642</v>
      </c>
      <c r="E17" s="148"/>
      <c r="F17" s="149"/>
      <c r="G17" s="21">
        <f t="shared" si="0"/>
        <v>0</v>
      </c>
      <c r="H17" s="150"/>
    </row>
    <row r="18" spans="1:8" ht="12.75">
      <c r="A18" s="145" t="s">
        <v>25</v>
      </c>
      <c r="B18" s="143">
        <f t="shared" si="1"/>
        <v>15</v>
      </c>
      <c r="C18" s="17" t="s">
        <v>11</v>
      </c>
      <c r="D18" s="158">
        <v>642</v>
      </c>
      <c r="E18" s="159"/>
      <c r="F18" s="160"/>
      <c r="G18" s="34">
        <f t="shared" si="0"/>
        <v>0</v>
      </c>
      <c r="H18" s="161"/>
    </row>
    <row r="19" spans="1:16" ht="13.5" customHeight="1">
      <c r="A19" s="162" t="s">
        <v>153</v>
      </c>
      <c r="B19" s="162"/>
      <c r="C19" s="162"/>
      <c r="D19" s="162"/>
      <c r="E19" s="162"/>
      <c r="F19" s="162"/>
      <c r="G19" s="162"/>
      <c r="H19" s="162"/>
      <c r="I19" s="162"/>
      <c r="J19" s="162"/>
      <c r="K19" s="162"/>
      <c r="L19" s="162"/>
      <c r="M19" s="162"/>
      <c r="N19" s="162"/>
      <c r="O19" s="162"/>
      <c r="P19" s="162"/>
    </row>
    <row r="20" spans="1:16" ht="12.75" customHeight="1">
      <c r="A20" s="163" t="s">
        <v>2</v>
      </c>
      <c r="B20" s="164" t="s">
        <v>3</v>
      </c>
      <c r="C20" s="9" t="s">
        <v>4</v>
      </c>
      <c r="D20" s="10" t="s">
        <v>5</v>
      </c>
      <c r="E20" s="36" t="s">
        <v>145</v>
      </c>
      <c r="F20" s="36"/>
      <c r="G20" s="36"/>
      <c r="H20" s="36" t="s">
        <v>146</v>
      </c>
      <c r="I20" s="36"/>
      <c r="J20" s="36"/>
      <c r="K20" s="36" t="s">
        <v>147</v>
      </c>
      <c r="L20" s="36"/>
      <c r="M20" s="36"/>
      <c r="N20" s="36" t="s">
        <v>148</v>
      </c>
      <c r="O20" s="36"/>
      <c r="P20" s="36"/>
    </row>
    <row r="21" spans="1:16" ht="12.75" customHeight="1">
      <c r="A21" s="163"/>
      <c r="B21" s="164"/>
      <c r="C21" s="164"/>
      <c r="D21" s="10"/>
      <c r="E21" s="37" t="s">
        <v>27</v>
      </c>
      <c r="F21" s="38" t="s">
        <v>28</v>
      </c>
      <c r="G21" s="38"/>
      <c r="H21" s="39" t="s">
        <v>27</v>
      </c>
      <c r="I21" s="38" t="s">
        <v>28</v>
      </c>
      <c r="J21" s="38"/>
      <c r="K21" s="39" t="s">
        <v>27</v>
      </c>
      <c r="L21" s="38" t="s">
        <v>28</v>
      </c>
      <c r="M21" s="38"/>
      <c r="N21" s="39" t="s">
        <v>27</v>
      </c>
      <c r="O21" s="38" t="s">
        <v>28</v>
      </c>
      <c r="P21" s="38"/>
    </row>
    <row r="22" spans="1:16" ht="12.75">
      <c r="A22" s="163"/>
      <c r="B22" s="164"/>
      <c r="C22" s="164"/>
      <c r="D22" s="10"/>
      <c r="E22" s="37"/>
      <c r="F22" s="165" t="s">
        <v>29</v>
      </c>
      <c r="G22" s="166" t="s">
        <v>30</v>
      </c>
      <c r="H22" s="39"/>
      <c r="I22" s="165" t="s">
        <v>29</v>
      </c>
      <c r="J22" s="166" t="s">
        <v>30</v>
      </c>
      <c r="K22" s="39"/>
      <c r="L22" s="165" t="s">
        <v>29</v>
      </c>
      <c r="M22" s="166" t="s">
        <v>30</v>
      </c>
      <c r="N22" s="39"/>
      <c r="O22" s="165" t="s">
        <v>29</v>
      </c>
      <c r="P22" s="166" t="s">
        <v>30</v>
      </c>
    </row>
    <row r="23" spans="1:60" ht="12.75">
      <c r="A23" s="167" t="s">
        <v>154</v>
      </c>
      <c r="B23" s="44" t="s">
        <v>32</v>
      </c>
      <c r="C23" s="44" t="s">
        <v>11</v>
      </c>
      <c r="D23" s="45" t="s">
        <v>33</v>
      </c>
      <c r="E23" s="168"/>
      <c r="F23" s="169" t="s">
        <v>34</v>
      </c>
      <c r="G23" s="170" t="s">
        <v>34</v>
      </c>
      <c r="H23" s="168"/>
      <c r="I23" s="169" t="s">
        <v>34</v>
      </c>
      <c r="J23" s="170" t="s">
        <v>34</v>
      </c>
      <c r="K23" s="171">
        <f>N23-H23</f>
        <v>0</v>
      </c>
      <c r="L23" s="169" t="s">
        <v>34</v>
      </c>
      <c r="M23" s="170" t="s">
        <v>34</v>
      </c>
      <c r="N23" s="168"/>
      <c r="O23" s="169" t="s">
        <v>34</v>
      </c>
      <c r="P23" s="170" t="s">
        <v>34</v>
      </c>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3"/>
      <c r="BA23" s="53"/>
      <c r="BB23" s="53"/>
      <c r="BC23" s="53"/>
      <c r="BD23" s="53"/>
      <c r="BE23" s="53"/>
      <c r="BF23" s="53"/>
      <c r="BG23" s="53"/>
      <c r="BH23" s="53"/>
    </row>
    <row r="24" spans="1:60" ht="12.75">
      <c r="A24" s="167" t="s">
        <v>155</v>
      </c>
      <c r="B24" s="44" t="s">
        <v>36</v>
      </c>
      <c r="C24" s="44" t="s">
        <v>11</v>
      </c>
      <c r="D24" s="45" t="s">
        <v>33</v>
      </c>
      <c r="E24" s="172"/>
      <c r="F24" s="54" t="s">
        <v>34</v>
      </c>
      <c r="G24" s="55" t="s">
        <v>34</v>
      </c>
      <c r="H24" s="172"/>
      <c r="I24" s="54" t="s">
        <v>34</v>
      </c>
      <c r="J24" s="55" t="s">
        <v>34</v>
      </c>
      <c r="K24" s="56">
        <f>N24-H24</f>
        <v>0</v>
      </c>
      <c r="L24" s="54" t="s">
        <v>34</v>
      </c>
      <c r="M24" s="55" t="s">
        <v>34</v>
      </c>
      <c r="N24" s="172"/>
      <c r="O24" s="54" t="s">
        <v>34</v>
      </c>
      <c r="P24" s="55" t="s">
        <v>34</v>
      </c>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3"/>
      <c r="BA24" s="53"/>
      <c r="BB24" s="53"/>
      <c r="BC24" s="53"/>
      <c r="BD24" s="53"/>
      <c r="BE24" s="53"/>
      <c r="BF24" s="53"/>
      <c r="BG24" s="53"/>
      <c r="BH24" s="53"/>
    </row>
    <row r="25" spans="1:60" ht="12.75">
      <c r="A25" s="167" t="s">
        <v>156</v>
      </c>
      <c r="B25" s="44" t="s">
        <v>38</v>
      </c>
      <c r="C25" s="44" t="s">
        <v>11</v>
      </c>
      <c r="D25" s="45" t="s">
        <v>33</v>
      </c>
      <c r="E25" s="172"/>
      <c r="F25" s="54" t="s">
        <v>34</v>
      </c>
      <c r="G25" s="55" t="s">
        <v>34</v>
      </c>
      <c r="H25" s="172"/>
      <c r="I25" s="54" t="s">
        <v>34</v>
      </c>
      <c r="J25" s="55" t="s">
        <v>34</v>
      </c>
      <c r="K25" s="56">
        <f>N25-H25</f>
        <v>0</v>
      </c>
      <c r="L25" s="54" t="s">
        <v>34</v>
      </c>
      <c r="M25" s="55" t="s">
        <v>34</v>
      </c>
      <c r="N25" s="172"/>
      <c r="O25" s="54" t="s">
        <v>34</v>
      </c>
      <c r="P25" s="55" t="s">
        <v>34</v>
      </c>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3"/>
      <c r="BA25" s="53"/>
      <c r="BB25" s="53"/>
      <c r="BC25" s="53"/>
      <c r="BD25" s="53"/>
      <c r="BE25" s="53"/>
      <c r="BF25" s="53"/>
      <c r="BG25" s="53"/>
      <c r="BH25" s="53"/>
    </row>
    <row r="26" spans="1:60" ht="12.75">
      <c r="A26" s="167" t="s">
        <v>157</v>
      </c>
      <c r="B26" s="58" t="s">
        <v>40</v>
      </c>
      <c r="C26" s="58" t="s">
        <v>11</v>
      </c>
      <c r="D26" s="45" t="s">
        <v>33</v>
      </c>
      <c r="E26" s="56">
        <f aca="true" t="shared" si="2" ref="E26:E56">F26+G26</f>
        <v>0</v>
      </c>
      <c r="F26" s="134"/>
      <c r="G26" s="173"/>
      <c r="H26" s="56">
        <f aca="true" t="shared" si="3" ref="H26:H56">I26+J26</f>
        <v>0</v>
      </c>
      <c r="I26" s="134"/>
      <c r="J26" s="173"/>
      <c r="K26" s="56">
        <f>N26-H26</f>
        <v>0</v>
      </c>
      <c r="L26" s="54">
        <f>O26-I26</f>
        <v>0</v>
      </c>
      <c r="M26" s="55">
        <f>P26-J26</f>
        <v>0</v>
      </c>
      <c r="N26" s="56">
        <f aca="true" t="shared" si="4" ref="N26:N56">O26+P26</f>
        <v>0</v>
      </c>
      <c r="O26" s="134"/>
      <c r="P26" s="173"/>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3"/>
      <c r="BA26" s="53"/>
      <c r="BB26" s="53"/>
      <c r="BC26" s="53"/>
      <c r="BD26" s="53"/>
      <c r="BE26" s="53"/>
      <c r="BF26" s="53"/>
      <c r="BG26" s="53"/>
      <c r="BH26" s="53"/>
    </row>
    <row r="27" spans="1:60" ht="12.75">
      <c r="A27" s="174" t="s">
        <v>158</v>
      </c>
      <c r="B27" s="63" t="s">
        <v>42</v>
      </c>
      <c r="C27" s="63" t="s">
        <v>11</v>
      </c>
      <c r="D27" s="64" t="s">
        <v>33</v>
      </c>
      <c r="E27" s="65">
        <f t="shared" si="2"/>
        <v>0</v>
      </c>
      <c r="F27" s="66">
        <f>F28+F29+F30</f>
        <v>0</v>
      </c>
      <c r="G27" s="67">
        <f>G28+G29+G30</f>
        <v>0</v>
      </c>
      <c r="H27" s="65">
        <f t="shared" si="3"/>
        <v>0</v>
      </c>
      <c r="I27" s="66">
        <f>I28+I29+I30</f>
        <v>0</v>
      </c>
      <c r="J27" s="67">
        <f>J28+J29+J30</f>
        <v>0</v>
      </c>
      <c r="K27" s="65">
        <f>L27+M27</f>
        <v>0</v>
      </c>
      <c r="L27" s="66">
        <f>L28+L29+L30</f>
        <v>0</v>
      </c>
      <c r="M27" s="67">
        <f>M28+M29+M30</f>
        <v>0</v>
      </c>
      <c r="N27" s="65">
        <f t="shared" si="4"/>
        <v>0</v>
      </c>
      <c r="O27" s="66">
        <f>O28+O29+O30</f>
        <v>0</v>
      </c>
      <c r="P27" s="67">
        <f>P28+P29+P30</f>
        <v>0</v>
      </c>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3"/>
      <c r="BA27" s="53"/>
      <c r="BB27" s="53"/>
      <c r="BC27" s="53"/>
      <c r="BD27" s="53"/>
      <c r="BE27" s="53"/>
      <c r="BF27" s="53"/>
      <c r="BG27" s="53"/>
      <c r="BH27" s="53"/>
    </row>
    <row r="28" spans="1:60" ht="12.75">
      <c r="A28" s="175" t="s">
        <v>43</v>
      </c>
      <c r="B28" s="58" t="s">
        <v>44</v>
      </c>
      <c r="C28" s="58" t="s">
        <v>11</v>
      </c>
      <c r="D28" s="45" t="s">
        <v>33</v>
      </c>
      <c r="E28" s="56">
        <f t="shared" si="2"/>
        <v>0</v>
      </c>
      <c r="F28" s="134"/>
      <c r="G28" s="173"/>
      <c r="H28" s="56">
        <f t="shared" si="3"/>
        <v>0</v>
      </c>
      <c r="I28" s="134"/>
      <c r="J28" s="173"/>
      <c r="K28" s="56">
        <f aca="true" t="shared" si="5" ref="K28:M32">N28-H28</f>
        <v>0</v>
      </c>
      <c r="L28" s="54">
        <f t="shared" si="5"/>
        <v>0</v>
      </c>
      <c r="M28" s="55">
        <f t="shared" si="5"/>
        <v>0</v>
      </c>
      <c r="N28" s="56">
        <f t="shared" si="4"/>
        <v>0</v>
      </c>
      <c r="O28" s="134"/>
      <c r="P28" s="173"/>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53"/>
      <c r="BA28" s="53"/>
      <c r="BB28" s="53"/>
      <c r="BC28" s="53"/>
      <c r="BD28" s="53"/>
      <c r="BE28" s="53"/>
      <c r="BF28" s="53"/>
      <c r="BG28" s="53"/>
      <c r="BH28" s="53"/>
    </row>
    <row r="29" spans="1:60" ht="12.75">
      <c r="A29" s="175" t="s">
        <v>45</v>
      </c>
      <c r="B29" s="44" t="s">
        <v>46</v>
      </c>
      <c r="C29" s="44" t="s">
        <v>11</v>
      </c>
      <c r="D29" s="69" t="s">
        <v>33</v>
      </c>
      <c r="E29" s="56">
        <f t="shared" si="2"/>
        <v>0</v>
      </c>
      <c r="F29" s="134"/>
      <c r="G29" s="173"/>
      <c r="H29" s="56">
        <f t="shared" si="3"/>
        <v>0</v>
      </c>
      <c r="I29" s="134"/>
      <c r="J29" s="173"/>
      <c r="K29" s="56">
        <f t="shared" si="5"/>
        <v>0</v>
      </c>
      <c r="L29" s="54">
        <f t="shared" si="5"/>
        <v>0</v>
      </c>
      <c r="M29" s="55">
        <f t="shared" si="5"/>
        <v>0</v>
      </c>
      <c r="N29" s="56">
        <f t="shared" si="4"/>
        <v>0</v>
      </c>
      <c r="O29" s="134"/>
      <c r="P29" s="173"/>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53"/>
      <c r="BA29" s="53"/>
      <c r="BB29" s="53"/>
      <c r="BC29" s="53"/>
      <c r="BD29" s="53"/>
      <c r="BE29" s="53"/>
      <c r="BF29" s="53"/>
      <c r="BG29" s="53"/>
      <c r="BH29" s="53"/>
    </row>
    <row r="30" spans="1:60" ht="15" customHeight="1">
      <c r="A30" s="175" t="s">
        <v>47</v>
      </c>
      <c r="B30" s="44" t="s">
        <v>48</v>
      </c>
      <c r="C30" s="44" t="s">
        <v>11</v>
      </c>
      <c r="D30" s="45" t="s">
        <v>33</v>
      </c>
      <c r="E30" s="56">
        <f t="shared" si="2"/>
        <v>0</v>
      </c>
      <c r="F30" s="134"/>
      <c r="G30" s="173"/>
      <c r="H30" s="56">
        <f t="shared" si="3"/>
        <v>0</v>
      </c>
      <c r="I30" s="134"/>
      <c r="J30" s="173"/>
      <c r="K30" s="56">
        <f t="shared" si="5"/>
        <v>0</v>
      </c>
      <c r="L30" s="54">
        <f t="shared" si="5"/>
        <v>0</v>
      </c>
      <c r="M30" s="55">
        <f t="shared" si="5"/>
        <v>0</v>
      </c>
      <c r="N30" s="56">
        <f t="shared" si="4"/>
        <v>0</v>
      </c>
      <c r="O30" s="134"/>
      <c r="P30" s="173"/>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53"/>
      <c r="BA30" s="53"/>
      <c r="BB30" s="53"/>
      <c r="BC30" s="53"/>
      <c r="BD30" s="53"/>
      <c r="BE30" s="53"/>
      <c r="BF30" s="53"/>
      <c r="BG30" s="53"/>
      <c r="BH30" s="53"/>
    </row>
    <row r="31" spans="1:60" ht="12.75">
      <c r="A31" s="167" t="s">
        <v>159</v>
      </c>
      <c r="B31" s="44" t="s">
        <v>50</v>
      </c>
      <c r="C31" s="44" t="s">
        <v>11</v>
      </c>
      <c r="D31" s="45" t="s">
        <v>33</v>
      </c>
      <c r="E31" s="56">
        <f t="shared" si="2"/>
        <v>0</v>
      </c>
      <c r="F31" s="134"/>
      <c r="G31" s="173"/>
      <c r="H31" s="56">
        <f t="shared" si="3"/>
        <v>0</v>
      </c>
      <c r="I31" s="134"/>
      <c r="J31" s="173"/>
      <c r="K31" s="56">
        <f t="shared" si="5"/>
        <v>0</v>
      </c>
      <c r="L31" s="54">
        <f t="shared" si="5"/>
        <v>0</v>
      </c>
      <c r="M31" s="55">
        <f t="shared" si="5"/>
        <v>0</v>
      </c>
      <c r="N31" s="56">
        <f t="shared" si="4"/>
        <v>0</v>
      </c>
      <c r="O31" s="134"/>
      <c r="P31" s="173"/>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3"/>
      <c r="BA31" s="53"/>
      <c r="BB31" s="53"/>
      <c r="BC31" s="53"/>
      <c r="BD31" s="53"/>
      <c r="BE31" s="53"/>
      <c r="BF31" s="53"/>
      <c r="BG31" s="53"/>
      <c r="BH31" s="53"/>
    </row>
    <row r="32" spans="1:60" ht="12.75">
      <c r="A32" s="167" t="s">
        <v>51</v>
      </c>
      <c r="B32" s="44" t="s">
        <v>52</v>
      </c>
      <c r="C32" s="44" t="s">
        <v>11</v>
      </c>
      <c r="D32" s="45" t="s">
        <v>33</v>
      </c>
      <c r="E32" s="56">
        <f t="shared" si="2"/>
        <v>0</v>
      </c>
      <c r="F32" s="134"/>
      <c r="G32" s="173"/>
      <c r="H32" s="56">
        <f t="shared" si="3"/>
        <v>0</v>
      </c>
      <c r="I32" s="134"/>
      <c r="J32" s="173"/>
      <c r="K32" s="56">
        <f t="shared" si="5"/>
        <v>0</v>
      </c>
      <c r="L32" s="54">
        <f t="shared" si="5"/>
        <v>0</v>
      </c>
      <c r="M32" s="55">
        <f t="shared" si="5"/>
        <v>0</v>
      </c>
      <c r="N32" s="56">
        <f t="shared" si="4"/>
        <v>0</v>
      </c>
      <c r="O32" s="134"/>
      <c r="P32" s="173"/>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3"/>
      <c r="BA32" s="53"/>
      <c r="BB32" s="53"/>
      <c r="BC32" s="53"/>
      <c r="BD32" s="53"/>
      <c r="BE32" s="53"/>
      <c r="BF32" s="53"/>
      <c r="BG32" s="53"/>
      <c r="BH32" s="53"/>
    </row>
    <row r="33" spans="1:60" ht="12.75">
      <c r="A33" s="174" t="s">
        <v>160</v>
      </c>
      <c r="B33" s="71" t="s">
        <v>54</v>
      </c>
      <c r="C33" s="71" t="s">
        <v>11</v>
      </c>
      <c r="D33" s="64" t="s">
        <v>33</v>
      </c>
      <c r="E33" s="65">
        <f t="shared" si="2"/>
        <v>0</v>
      </c>
      <c r="F33" s="66">
        <f>SUM(F34:F41)</f>
        <v>0</v>
      </c>
      <c r="G33" s="67">
        <f>SUM(G34:G41)</f>
        <v>0</v>
      </c>
      <c r="H33" s="65">
        <f t="shared" si="3"/>
        <v>0</v>
      </c>
      <c r="I33" s="66">
        <f>SUM(I34:I41)</f>
        <v>0</v>
      </c>
      <c r="J33" s="67">
        <f>SUM(J34:J41)</f>
        <v>0</v>
      </c>
      <c r="K33" s="65">
        <f>L33+M33</f>
        <v>0</v>
      </c>
      <c r="L33" s="66">
        <f>SUM(L34:L41)</f>
        <v>0</v>
      </c>
      <c r="M33" s="67">
        <f>SUM(M34:M41)</f>
        <v>0</v>
      </c>
      <c r="N33" s="65">
        <f t="shared" si="4"/>
        <v>0</v>
      </c>
      <c r="O33" s="66">
        <f>SUM(O34:O41)</f>
        <v>0</v>
      </c>
      <c r="P33" s="67">
        <f>SUM(P34:P41)</f>
        <v>0</v>
      </c>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3"/>
      <c r="BA33" s="53"/>
      <c r="BB33" s="53"/>
      <c r="BC33" s="53"/>
      <c r="BD33" s="53"/>
      <c r="BE33" s="53"/>
      <c r="BF33" s="53"/>
      <c r="BG33" s="53"/>
      <c r="BH33" s="53"/>
    </row>
    <row r="34" spans="1:60" ht="12.75">
      <c r="A34" s="175" t="s">
        <v>55</v>
      </c>
      <c r="B34" s="58" t="s">
        <v>56</v>
      </c>
      <c r="C34" s="58" t="s">
        <v>11</v>
      </c>
      <c r="D34" s="45" t="s">
        <v>33</v>
      </c>
      <c r="E34" s="56">
        <f t="shared" si="2"/>
        <v>0</v>
      </c>
      <c r="F34" s="134"/>
      <c r="G34" s="173"/>
      <c r="H34" s="56">
        <f t="shared" si="3"/>
        <v>0</v>
      </c>
      <c r="I34" s="134"/>
      <c r="J34" s="173"/>
      <c r="K34" s="56">
        <f aca="true" t="shared" si="6" ref="K34:M40">N34-H34</f>
        <v>0</v>
      </c>
      <c r="L34" s="54">
        <f t="shared" si="6"/>
        <v>0</v>
      </c>
      <c r="M34" s="55">
        <f t="shared" si="6"/>
        <v>0</v>
      </c>
      <c r="N34" s="56">
        <f t="shared" si="4"/>
        <v>0</v>
      </c>
      <c r="O34" s="134"/>
      <c r="P34" s="173"/>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53"/>
      <c r="BA34" s="53"/>
      <c r="BB34" s="53"/>
      <c r="BC34" s="53"/>
      <c r="BD34" s="53"/>
      <c r="BE34" s="53"/>
      <c r="BF34" s="53"/>
      <c r="BG34" s="53"/>
      <c r="BH34" s="53"/>
    </row>
    <row r="35" spans="1:60" ht="12.75">
      <c r="A35" s="175" t="s">
        <v>57</v>
      </c>
      <c r="B35" s="73" t="s">
        <v>58</v>
      </c>
      <c r="C35" s="73" t="s">
        <v>11</v>
      </c>
      <c r="D35" s="45" t="s">
        <v>33</v>
      </c>
      <c r="E35" s="56">
        <f t="shared" si="2"/>
        <v>0</v>
      </c>
      <c r="F35" s="134"/>
      <c r="G35" s="173"/>
      <c r="H35" s="56">
        <f t="shared" si="3"/>
        <v>0</v>
      </c>
      <c r="I35" s="134"/>
      <c r="J35" s="173"/>
      <c r="K35" s="56">
        <f t="shared" si="6"/>
        <v>0</v>
      </c>
      <c r="L35" s="54">
        <f t="shared" si="6"/>
        <v>0</v>
      </c>
      <c r="M35" s="55">
        <f t="shared" si="6"/>
        <v>0</v>
      </c>
      <c r="N35" s="56">
        <f t="shared" si="4"/>
        <v>0</v>
      </c>
      <c r="O35" s="134"/>
      <c r="P35" s="173"/>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53"/>
      <c r="BA35" s="53"/>
      <c r="BB35" s="53"/>
      <c r="BC35" s="53"/>
      <c r="BD35" s="53"/>
      <c r="BE35" s="53"/>
      <c r="BF35" s="53"/>
      <c r="BG35" s="53"/>
      <c r="BH35" s="53"/>
    </row>
    <row r="36" spans="1:60" ht="12.75">
      <c r="A36" s="175" t="s">
        <v>59</v>
      </c>
      <c r="B36" s="58" t="s">
        <v>60</v>
      </c>
      <c r="C36" s="58" t="s">
        <v>11</v>
      </c>
      <c r="D36" s="45" t="s">
        <v>33</v>
      </c>
      <c r="E36" s="56">
        <f t="shared" si="2"/>
        <v>0</v>
      </c>
      <c r="F36" s="134"/>
      <c r="G36" s="173"/>
      <c r="H36" s="56">
        <f t="shared" si="3"/>
        <v>0</v>
      </c>
      <c r="I36" s="134"/>
      <c r="J36" s="173"/>
      <c r="K36" s="56">
        <f t="shared" si="6"/>
        <v>0</v>
      </c>
      <c r="L36" s="54">
        <f t="shared" si="6"/>
        <v>0</v>
      </c>
      <c r="M36" s="55">
        <f t="shared" si="6"/>
        <v>0</v>
      </c>
      <c r="N36" s="56">
        <f t="shared" si="4"/>
        <v>0</v>
      </c>
      <c r="O36" s="134"/>
      <c r="P36" s="173"/>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53"/>
      <c r="BA36" s="53"/>
      <c r="BB36" s="53"/>
      <c r="BC36" s="53"/>
      <c r="BD36" s="53"/>
      <c r="BE36" s="53"/>
      <c r="BF36" s="53"/>
      <c r="BG36" s="53"/>
      <c r="BH36" s="53"/>
    </row>
    <row r="37" spans="1:16" ht="12.75">
      <c r="A37" s="176" t="s">
        <v>61</v>
      </c>
      <c r="B37" s="58" t="s">
        <v>62</v>
      </c>
      <c r="C37" s="58" t="s">
        <v>11</v>
      </c>
      <c r="D37" s="45" t="s">
        <v>33</v>
      </c>
      <c r="E37" s="56">
        <f t="shared" si="2"/>
        <v>0</v>
      </c>
      <c r="F37" s="134"/>
      <c r="G37" s="173"/>
      <c r="H37" s="56">
        <f t="shared" si="3"/>
        <v>0</v>
      </c>
      <c r="I37" s="134"/>
      <c r="J37" s="173"/>
      <c r="K37" s="56">
        <f t="shared" si="6"/>
        <v>0</v>
      </c>
      <c r="L37" s="54">
        <f t="shared" si="6"/>
        <v>0</v>
      </c>
      <c r="M37" s="55">
        <f t="shared" si="6"/>
        <v>0</v>
      </c>
      <c r="N37" s="56">
        <f t="shared" si="4"/>
        <v>0</v>
      </c>
      <c r="O37" s="134"/>
      <c r="P37" s="173"/>
    </row>
    <row r="38" spans="1:16" ht="12.75">
      <c r="A38" s="177" t="s">
        <v>63</v>
      </c>
      <c r="B38" s="58" t="s">
        <v>64</v>
      </c>
      <c r="C38" s="58" t="s">
        <v>11</v>
      </c>
      <c r="D38" s="45" t="s">
        <v>33</v>
      </c>
      <c r="E38" s="56">
        <f t="shared" si="2"/>
        <v>0</v>
      </c>
      <c r="F38" s="134"/>
      <c r="G38" s="173"/>
      <c r="H38" s="56">
        <f t="shared" si="3"/>
        <v>0</v>
      </c>
      <c r="I38" s="134"/>
      <c r="J38" s="173"/>
      <c r="K38" s="56">
        <f t="shared" si="6"/>
        <v>0</v>
      </c>
      <c r="L38" s="54">
        <f t="shared" si="6"/>
        <v>0</v>
      </c>
      <c r="M38" s="55">
        <f t="shared" si="6"/>
        <v>0</v>
      </c>
      <c r="N38" s="56">
        <f t="shared" si="4"/>
        <v>0</v>
      </c>
      <c r="O38" s="134"/>
      <c r="P38" s="173"/>
    </row>
    <row r="39" spans="1:16" ht="12.75">
      <c r="A39" s="177" t="s">
        <v>65</v>
      </c>
      <c r="B39" s="58" t="s">
        <v>66</v>
      </c>
      <c r="C39" s="58" t="s">
        <v>11</v>
      </c>
      <c r="D39" s="45" t="s">
        <v>33</v>
      </c>
      <c r="E39" s="56">
        <f t="shared" si="2"/>
        <v>0</v>
      </c>
      <c r="F39" s="134"/>
      <c r="G39" s="173"/>
      <c r="H39" s="56">
        <f t="shared" si="3"/>
        <v>0</v>
      </c>
      <c r="I39" s="134"/>
      <c r="J39" s="173"/>
      <c r="K39" s="56">
        <f t="shared" si="6"/>
        <v>0</v>
      </c>
      <c r="L39" s="54">
        <f t="shared" si="6"/>
        <v>0</v>
      </c>
      <c r="M39" s="55">
        <f t="shared" si="6"/>
        <v>0</v>
      </c>
      <c r="N39" s="56">
        <f t="shared" si="4"/>
        <v>0</v>
      </c>
      <c r="O39" s="134"/>
      <c r="P39" s="173"/>
    </row>
    <row r="40" spans="1:16" ht="12.75">
      <c r="A40" s="178" t="s">
        <v>67</v>
      </c>
      <c r="B40" s="58" t="s">
        <v>68</v>
      </c>
      <c r="C40" s="58" t="s">
        <v>11</v>
      </c>
      <c r="D40" s="45" t="s">
        <v>33</v>
      </c>
      <c r="E40" s="56">
        <f t="shared" si="2"/>
        <v>0</v>
      </c>
      <c r="F40" s="134"/>
      <c r="G40" s="173"/>
      <c r="H40" s="56">
        <f t="shared" si="3"/>
        <v>0</v>
      </c>
      <c r="I40" s="134"/>
      <c r="J40" s="173"/>
      <c r="K40" s="56">
        <f t="shared" si="6"/>
        <v>0</v>
      </c>
      <c r="L40" s="54">
        <f t="shared" si="6"/>
        <v>0</v>
      </c>
      <c r="M40" s="55">
        <f t="shared" si="6"/>
        <v>0</v>
      </c>
      <c r="N40" s="56">
        <f t="shared" si="4"/>
        <v>0</v>
      </c>
      <c r="O40" s="134"/>
      <c r="P40" s="173"/>
    </row>
    <row r="41" spans="1:16" ht="12.75">
      <c r="A41" s="179" t="s">
        <v>161</v>
      </c>
      <c r="B41" s="75" t="s">
        <v>70</v>
      </c>
      <c r="C41" s="75" t="s">
        <v>11</v>
      </c>
      <c r="D41" s="64" t="s">
        <v>33</v>
      </c>
      <c r="E41" s="65">
        <f t="shared" si="2"/>
        <v>0</v>
      </c>
      <c r="F41" s="28">
        <f>F42+F43+F44</f>
        <v>0</v>
      </c>
      <c r="G41" s="29">
        <f>G42+G43+G44</f>
        <v>0</v>
      </c>
      <c r="H41" s="65">
        <f t="shared" si="3"/>
        <v>0</v>
      </c>
      <c r="I41" s="28">
        <f>I42+I43+I44</f>
        <v>0</v>
      </c>
      <c r="J41" s="29">
        <f>J42+J43+J44</f>
        <v>0</v>
      </c>
      <c r="K41" s="65">
        <f>L41+M41</f>
        <v>0</v>
      </c>
      <c r="L41" s="28">
        <f>L42+L43+L44</f>
        <v>0</v>
      </c>
      <c r="M41" s="29">
        <f>M42+M43+M44</f>
        <v>0</v>
      </c>
      <c r="N41" s="65">
        <f t="shared" si="4"/>
        <v>0</v>
      </c>
      <c r="O41" s="28">
        <f>O42+O43+O44</f>
        <v>0</v>
      </c>
      <c r="P41" s="29">
        <f>P42+P43+P44</f>
        <v>0</v>
      </c>
    </row>
    <row r="42" spans="1:16" ht="12.75">
      <c r="A42" s="180" t="s">
        <v>71</v>
      </c>
      <c r="B42" s="58" t="s">
        <v>72</v>
      </c>
      <c r="C42" s="58" t="s">
        <v>11</v>
      </c>
      <c r="D42" s="45" t="s">
        <v>33</v>
      </c>
      <c r="E42" s="56">
        <f t="shared" si="2"/>
        <v>0</v>
      </c>
      <c r="F42" s="134"/>
      <c r="G42" s="173"/>
      <c r="H42" s="56">
        <f t="shared" si="3"/>
        <v>0</v>
      </c>
      <c r="I42" s="134"/>
      <c r="J42" s="173"/>
      <c r="K42" s="56">
        <f aca="true" t="shared" si="7" ref="K42:M44">N42-H42</f>
        <v>0</v>
      </c>
      <c r="L42" s="54">
        <f t="shared" si="7"/>
        <v>0</v>
      </c>
      <c r="M42" s="55">
        <f t="shared" si="7"/>
        <v>0</v>
      </c>
      <c r="N42" s="56">
        <f t="shared" si="4"/>
        <v>0</v>
      </c>
      <c r="O42" s="134"/>
      <c r="P42" s="173"/>
    </row>
    <row r="43" spans="1:16" ht="12.75">
      <c r="A43" s="180" t="s">
        <v>73</v>
      </c>
      <c r="B43" s="58" t="s">
        <v>74</v>
      </c>
      <c r="C43" s="58" t="s">
        <v>11</v>
      </c>
      <c r="D43" s="45" t="s">
        <v>33</v>
      </c>
      <c r="E43" s="56">
        <f t="shared" si="2"/>
        <v>0</v>
      </c>
      <c r="F43" s="134"/>
      <c r="G43" s="173"/>
      <c r="H43" s="56">
        <f t="shared" si="3"/>
        <v>0</v>
      </c>
      <c r="I43" s="134"/>
      <c r="J43" s="173"/>
      <c r="K43" s="56">
        <f t="shared" si="7"/>
        <v>0</v>
      </c>
      <c r="L43" s="54">
        <f t="shared" si="7"/>
        <v>0</v>
      </c>
      <c r="M43" s="55">
        <f t="shared" si="7"/>
        <v>0</v>
      </c>
      <c r="N43" s="56">
        <f t="shared" si="4"/>
        <v>0</v>
      </c>
      <c r="O43" s="134"/>
      <c r="P43" s="173"/>
    </row>
    <row r="44" spans="1:16" ht="12.75">
      <c r="A44" s="181" t="s">
        <v>75</v>
      </c>
      <c r="B44" s="58" t="s">
        <v>76</v>
      </c>
      <c r="C44" s="58" t="s">
        <v>11</v>
      </c>
      <c r="D44" s="45" t="s">
        <v>33</v>
      </c>
      <c r="E44" s="56">
        <f t="shared" si="2"/>
        <v>0</v>
      </c>
      <c r="F44" s="134"/>
      <c r="G44" s="173"/>
      <c r="H44" s="56">
        <f t="shared" si="3"/>
        <v>0</v>
      </c>
      <c r="I44" s="134"/>
      <c r="J44" s="173"/>
      <c r="K44" s="56">
        <f t="shared" si="7"/>
        <v>0</v>
      </c>
      <c r="L44" s="54">
        <f t="shared" si="7"/>
        <v>0</v>
      </c>
      <c r="M44" s="55">
        <f t="shared" si="7"/>
        <v>0</v>
      </c>
      <c r="N44" s="56">
        <f t="shared" si="4"/>
        <v>0</v>
      </c>
      <c r="O44" s="134"/>
      <c r="P44" s="173"/>
    </row>
    <row r="45" spans="1:16" ht="12.75">
      <c r="A45" s="182" t="s">
        <v>162</v>
      </c>
      <c r="B45" s="75" t="s">
        <v>78</v>
      </c>
      <c r="C45" s="75" t="s">
        <v>79</v>
      </c>
      <c r="D45" s="64" t="s">
        <v>80</v>
      </c>
      <c r="E45" s="65">
        <f t="shared" si="2"/>
        <v>0</v>
      </c>
      <c r="F45" s="28">
        <f>F46+F47+F48</f>
        <v>0</v>
      </c>
      <c r="G45" s="29">
        <f>G46+G47+G48</f>
        <v>0</v>
      </c>
      <c r="H45" s="65">
        <f t="shared" si="3"/>
        <v>0</v>
      </c>
      <c r="I45" s="28">
        <f>I46+I47+I48</f>
        <v>0</v>
      </c>
      <c r="J45" s="29">
        <f>J46+J47+J48</f>
        <v>0</v>
      </c>
      <c r="K45" s="65">
        <f>L45+M45</f>
        <v>0</v>
      </c>
      <c r="L45" s="28">
        <f>L46+L47+L48</f>
        <v>0</v>
      </c>
      <c r="M45" s="29">
        <f>M46+M47+M48</f>
        <v>0</v>
      </c>
      <c r="N45" s="65">
        <f t="shared" si="4"/>
        <v>0</v>
      </c>
      <c r="O45" s="28">
        <f>O46+O47+O48</f>
        <v>0</v>
      </c>
      <c r="P45" s="29">
        <f>P46+P47+P48</f>
        <v>0</v>
      </c>
    </row>
    <row r="46" spans="1:16" ht="12.75">
      <c r="A46" s="177" t="s">
        <v>71</v>
      </c>
      <c r="B46" s="58" t="s">
        <v>81</v>
      </c>
      <c r="C46" s="58" t="s">
        <v>79</v>
      </c>
      <c r="D46" s="45" t="s">
        <v>80</v>
      </c>
      <c r="E46" s="56">
        <f t="shared" si="2"/>
        <v>0</v>
      </c>
      <c r="F46" s="134"/>
      <c r="G46" s="173"/>
      <c r="H46" s="56">
        <f t="shared" si="3"/>
        <v>0</v>
      </c>
      <c r="I46" s="134"/>
      <c r="J46" s="173"/>
      <c r="K46" s="56">
        <f aca="true" t="shared" si="8" ref="K46:M51">N46-H46</f>
        <v>0</v>
      </c>
      <c r="L46" s="54">
        <f t="shared" si="8"/>
        <v>0</v>
      </c>
      <c r="M46" s="55">
        <f t="shared" si="8"/>
        <v>0</v>
      </c>
      <c r="N46" s="56">
        <f t="shared" si="4"/>
        <v>0</v>
      </c>
      <c r="O46" s="134"/>
      <c r="P46" s="173"/>
    </row>
    <row r="47" spans="1:16" ht="12.75">
      <c r="A47" s="177" t="s">
        <v>73</v>
      </c>
      <c r="B47" s="58" t="s">
        <v>82</v>
      </c>
      <c r="C47" s="58" t="s">
        <v>79</v>
      </c>
      <c r="D47" s="45" t="s">
        <v>80</v>
      </c>
      <c r="E47" s="56">
        <f t="shared" si="2"/>
        <v>0</v>
      </c>
      <c r="F47" s="134"/>
      <c r="G47" s="173"/>
      <c r="H47" s="56">
        <f t="shared" si="3"/>
        <v>0</v>
      </c>
      <c r="I47" s="134"/>
      <c r="J47" s="173"/>
      <c r="K47" s="56">
        <f t="shared" si="8"/>
        <v>0</v>
      </c>
      <c r="L47" s="54">
        <f t="shared" si="8"/>
        <v>0</v>
      </c>
      <c r="M47" s="55">
        <f t="shared" si="8"/>
        <v>0</v>
      </c>
      <c r="N47" s="56">
        <f t="shared" si="4"/>
        <v>0</v>
      </c>
      <c r="O47" s="134"/>
      <c r="P47" s="173"/>
    </row>
    <row r="48" spans="1:16" ht="12.75">
      <c r="A48" s="178" t="s">
        <v>75</v>
      </c>
      <c r="B48" s="58" t="s">
        <v>83</v>
      </c>
      <c r="C48" s="58" t="s">
        <v>79</v>
      </c>
      <c r="D48" s="45" t="s">
        <v>80</v>
      </c>
      <c r="E48" s="56">
        <f t="shared" si="2"/>
        <v>0</v>
      </c>
      <c r="F48" s="134"/>
      <c r="G48" s="173"/>
      <c r="H48" s="56">
        <f t="shared" si="3"/>
        <v>0</v>
      </c>
      <c r="I48" s="134"/>
      <c r="J48" s="173"/>
      <c r="K48" s="56">
        <f t="shared" si="8"/>
        <v>0</v>
      </c>
      <c r="L48" s="54">
        <f t="shared" si="8"/>
        <v>0</v>
      </c>
      <c r="M48" s="55">
        <f t="shared" si="8"/>
        <v>0</v>
      </c>
      <c r="N48" s="56">
        <f t="shared" si="4"/>
        <v>0</v>
      </c>
      <c r="O48" s="134"/>
      <c r="P48" s="173"/>
    </row>
    <row r="49" spans="1:16" ht="12.75">
      <c r="A49" s="183" t="s">
        <v>84</v>
      </c>
      <c r="B49" s="58" t="s">
        <v>85</v>
      </c>
      <c r="C49" s="58" t="s">
        <v>79</v>
      </c>
      <c r="D49" s="45" t="s">
        <v>80</v>
      </c>
      <c r="E49" s="56">
        <f t="shared" si="2"/>
        <v>0</v>
      </c>
      <c r="F49" s="134"/>
      <c r="G49" s="173"/>
      <c r="H49" s="56">
        <f t="shared" si="3"/>
        <v>0</v>
      </c>
      <c r="I49" s="134"/>
      <c r="J49" s="173"/>
      <c r="K49" s="56">
        <f t="shared" si="8"/>
        <v>0</v>
      </c>
      <c r="L49" s="54">
        <f t="shared" si="8"/>
        <v>0</v>
      </c>
      <c r="M49" s="55">
        <f t="shared" si="8"/>
        <v>0</v>
      </c>
      <c r="N49" s="56">
        <f t="shared" si="4"/>
        <v>0</v>
      </c>
      <c r="O49" s="134"/>
      <c r="P49" s="173"/>
    </row>
    <row r="50" spans="1:16" ht="12.75">
      <c r="A50" s="184" t="s">
        <v>86</v>
      </c>
      <c r="B50" s="58" t="s">
        <v>87</v>
      </c>
      <c r="C50" s="58" t="s">
        <v>11</v>
      </c>
      <c r="D50" s="69" t="s">
        <v>33</v>
      </c>
      <c r="E50" s="56">
        <f t="shared" si="2"/>
        <v>0</v>
      </c>
      <c r="F50" s="134"/>
      <c r="G50" s="173"/>
      <c r="H50" s="56">
        <f t="shared" si="3"/>
        <v>0</v>
      </c>
      <c r="I50" s="134"/>
      <c r="J50" s="173"/>
      <c r="K50" s="56">
        <f t="shared" si="8"/>
        <v>0</v>
      </c>
      <c r="L50" s="54">
        <f t="shared" si="8"/>
        <v>0</v>
      </c>
      <c r="M50" s="55">
        <f t="shared" si="8"/>
        <v>0</v>
      </c>
      <c r="N50" s="56">
        <f t="shared" si="4"/>
        <v>0</v>
      </c>
      <c r="O50" s="134"/>
      <c r="P50" s="173"/>
    </row>
    <row r="51" spans="1:16" ht="12.75">
      <c r="A51" s="175" t="s">
        <v>88</v>
      </c>
      <c r="B51" s="58" t="s">
        <v>89</v>
      </c>
      <c r="C51" s="58" t="s">
        <v>11</v>
      </c>
      <c r="D51" s="45" t="s">
        <v>33</v>
      </c>
      <c r="E51" s="56">
        <f t="shared" si="2"/>
        <v>0</v>
      </c>
      <c r="F51" s="134"/>
      <c r="G51" s="173"/>
      <c r="H51" s="56">
        <f t="shared" si="3"/>
        <v>0</v>
      </c>
      <c r="I51" s="134"/>
      <c r="J51" s="173"/>
      <c r="K51" s="56">
        <f t="shared" si="8"/>
        <v>0</v>
      </c>
      <c r="L51" s="54">
        <f t="shared" si="8"/>
        <v>0</v>
      </c>
      <c r="M51" s="55">
        <f t="shared" si="8"/>
        <v>0</v>
      </c>
      <c r="N51" s="56">
        <f t="shared" si="4"/>
        <v>0</v>
      </c>
      <c r="O51" s="134"/>
      <c r="P51" s="173"/>
    </row>
    <row r="52" spans="1:16" ht="12.75">
      <c r="A52" s="185" t="s">
        <v>163</v>
      </c>
      <c r="B52" s="75" t="s">
        <v>91</v>
      </c>
      <c r="C52" s="75" t="s">
        <v>11</v>
      </c>
      <c r="D52" s="79" t="s">
        <v>33</v>
      </c>
      <c r="E52" s="65">
        <f t="shared" si="2"/>
        <v>0</v>
      </c>
      <c r="F52" s="28">
        <f>F53+F54+F55</f>
        <v>0</v>
      </c>
      <c r="G52" s="29">
        <f>G53+G54+G55</f>
        <v>0</v>
      </c>
      <c r="H52" s="65">
        <f t="shared" si="3"/>
        <v>0</v>
      </c>
      <c r="I52" s="28">
        <f>I53+I54+I55</f>
        <v>0</v>
      </c>
      <c r="J52" s="29">
        <f>J53+J54+J55</f>
        <v>0</v>
      </c>
      <c r="K52" s="65">
        <f>L52+M52</f>
        <v>0</v>
      </c>
      <c r="L52" s="28">
        <f>L53+L54+L55</f>
        <v>0</v>
      </c>
      <c r="M52" s="29">
        <f>M53+M54+M55</f>
        <v>0</v>
      </c>
      <c r="N52" s="65">
        <f t="shared" si="4"/>
        <v>0</v>
      </c>
      <c r="O52" s="28">
        <f>O53+O54+O55</f>
        <v>0</v>
      </c>
      <c r="P52" s="29">
        <f>P53+P54+P55</f>
        <v>0</v>
      </c>
    </row>
    <row r="53" spans="1:16" ht="12.75">
      <c r="A53" s="177" t="s">
        <v>92</v>
      </c>
      <c r="B53" s="58" t="s">
        <v>93</v>
      </c>
      <c r="C53" s="58" t="s">
        <v>11</v>
      </c>
      <c r="D53" s="45" t="s">
        <v>33</v>
      </c>
      <c r="E53" s="56">
        <f t="shared" si="2"/>
        <v>0</v>
      </c>
      <c r="F53" s="134"/>
      <c r="G53" s="173"/>
      <c r="H53" s="56">
        <f t="shared" si="3"/>
        <v>0</v>
      </c>
      <c r="I53" s="134"/>
      <c r="J53" s="173"/>
      <c r="K53" s="56">
        <f aca="true" t="shared" si="9" ref="K53:M56">N53-H53</f>
        <v>0</v>
      </c>
      <c r="L53" s="54">
        <f t="shared" si="9"/>
        <v>0</v>
      </c>
      <c r="M53" s="55">
        <f t="shared" si="9"/>
        <v>0</v>
      </c>
      <c r="N53" s="56">
        <f t="shared" si="4"/>
        <v>0</v>
      </c>
      <c r="O53" s="134"/>
      <c r="P53" s="173"/>
    </row>
    <row r="54" spans="1:16" ht="12.75">
      <c r="A54" s="177" t="s">
        <v>94</v>
      </c>
      <c r="B54" s="58" t="s">
        <v>95</v>
      </c>
      <c r="C54" s="58" t="s">
        <v>11</v>
      </c>
      <c r="D54" s="45" t="s">
        <v>33</v>
      </c>
      <c r="E54" s="56">
        <f t="shared" si="2"/>
        <v>0</v>
      </c>
      <c r="F54" s="134"/>
      <c r="G54" s="173"/>
      <c r="H54" s="56">
        <f t="shared" si="3"/>
        <v>0</v>
      </c>
      <c r="I54" s="134"/>
      <c r="J54" s="173"/>
      <c r="K54" s="56">
        <f t="shared" si="9"/>
        <v>0</v>
      </c>
      <c r="L54" s="54">
        <f t="shared" si="9"/>
        <v>0</v>
      </c>
      <c r="M54" s="55">
        <f t="shared" si="9"/>
        <v>0</v>
      </c>
      <c r="N54" s="56">
        <f t="shared" si="4"/>
        <v>0</v>
      </c>
      <c r="O54" s="134"/>
      <c r="P54" s="173"/>
    </row>
    <row r="55" spans="1:16" ht="12.75">
      <c r="A55" s="186" t="s">
        <v>164</v>
      </c>
      <c r="B55" s="58" t="s">
        <v>97</v>
      </c>
      <c r="C55" s="58" t="s">
        <v>11</v>
      </c>
      <c r="D55" s="45" t="s">
        <v>33</v>
      </c>
      <c r="E55" s="56">
        <f t="shared" si="2"/>
        <v>0</v>
      </c>
      <c r="F55" s="134"/>
      <c r="G55" s="173"/>
      <c r="H55" s="56">
        <f t="shared" si="3"/>
        <v>0</v>
      </c>
      <c r="I55" s="134"/>
      <c r="J55" s="173"/>
      <c r="K55" s="56">
        <f t="shared" si="9"/>
        <v>0</v>
      </c>
      <c r="L55" s="54">
        <f t="shared" si="9"/>
        <v>0</v>
      </c>
      <c r="M55" s="55">
        <f t="shared" si="9"/>
        <v>0</v>
      </c>
      <c r="N55" s="56">
        <f t="shared" si="4"/>
        <v>0</v>
      </c>
      <c r="O55" s="134"/>
      <c r="P55" s="173"/>
    </row>
    <row r="56" spans="1:16" ht="12.75">
      <c r="A56" s="187" t="s">
        <v>165</v>
      </c>
      <c r="B56" s="82" t="s">
        <v>99</v>
      </c>
      <c r="C56" s="82" t="s">
        <v>11</v>
      </c>
      <c r="D56" s="83" t="s">
        <v>33</v>
      </c>
      <c r="E56" s="84">
        <f t="shared" si="2"/>
        <v>0</v>
      </c>
      <c r="F56" s="188"/>
      <c r="G56" s="129"/>
      <c r="H56" s="84">
        <f t="shared" si="3"/>
        <v>0</v>
      </c>
      <c r="I56" s="188"/>
      <c r="J56" s="129"/>
      <c r="K56" s="84">
        <f t="shared" si="9"/>
        <v>0</v>
      </c>
      <c r="L56" s="86">
        <f t="shared" si="9"/>
        <v>0</v>
      </c>
      <c r="M56" s="87">
        <f t="shared" si="9"/>
        <v>0</v>
      </c>
      <c r="N56" s="84">
        <f t="shared" si="4"/>
        <v>0</v>
      </c>
      <c r="O56" s="188"/>
      <c r="P56" s="129"/>
    </row>
    <row r="57" spans="1:10" s="6" customFormat="1" ht="13.5" customHeight="1">
      <c r="A57" s="189" t="s">
        <v>100</v>
      </c>
      <c r="B57" s="189"/>
      <c r="C57" s="189"/>
      <c r="D57" s="189"/>
      <c r="E57" s="189"/>
      <c r="F57" s="189"/>
      <c r="G57" s="189"/>
      <c r="H57" s="189"/>
      <c r="I57" s="189"/>
      <c r="J57" s="189"/>
    </row>
    <row r="58" spans="1:10" s="14" customFormat="1" ht="12.75">
      <c r="A58" s="190" t="s">
        <v>2</v>
      </c>
      <c r="B58" s="191" t="s">
        <v>3</v>
      </c>
      <c r="C58" s="92" t="s">
        <v>4</v>
      </c>
      <c r="D58" s="93" t="s">
        <v>5</v>
      </c>
      <c r="E58" s="94" t="s">
        <v>145</v>
      </c>
      <c r="F58" s="95" t="s">
        <v>146</v>
      </c>
      <c r="G58" s="95" t="s">
        <v>147</v>
      </c>
      <c r="H58" s="96" t="s">
        <v>148</v>
      </c>
      <c r="I58" s="97"/>
      <c r="J58" s="97"/>
    </row>
    <row r="59" spans="1:8" ht="12.75">
      <c r="A59" s="167" t="s">
        <v>166</v>
      </c>
      <c r="B59" s="146">
        <v>50</v>
      </c>
      <c r="C59" s="99" t="s">
        <v>11</v>
      </c>
      <c r="D59" s="100" t="s">
        <v>33</v>
      </c>
      <c r="E59" s="172"/>
      <c r="F59" s="134"/>
      <c r="G59" s="21">
        <f aca="true" t="shared" si="10" ref="G59:G70">H59-F59</f>
        <v>0</v>
      </c>
      <c r="H59" s="173"/>
    </row>
    <row r="60" spans="1:8" ht="12.75">
      <c r="A60" s="192" t="s">
        <v>167</v>
      </c>
      <c r="B60" s="99" t="s">
        <v>103</v>
      </c>
      <c r="C60" s="99" t="s">
        <v>11</v>
      </c>
      <c r="D60" s="100" t="s">
        <v>33</v>
      </c>
      <c r="E60" s="172"/>
      <c r="F60" s="134"/>
      <c r="G60" s="21">
        <f t="shared" si="10"/>
        <v>0</v>
      </c>
      <c r="H60" s="173"/>
    </row>
    <row r="61" spans="1:8" ht="12.75">
      <c r="A61" s="193" t="s">
        <v>104</v>
      </c>
      <c r="B61" s="99" t="s">
        <v>105</v>
      </c>
      <c r="C61" s="99" t="s">
        <v>11</v>
      </c>
      <c r="D61" s="100" t="s">
        <v>33</v>
      </c>
      <c r="E61" s="172"/>
      <c r="F61" s="134"/>
      <c r="G61" s="21">
        <f t="shared" si="10"/>
        <v>0</v>
      </c>
      <c r="H61" s="173"/>
    </row>
    <row r="62" spans="1:8" ht="12.75">
      <c r="A62" s="194" t="s">
        <v>106</v>
      </c>
      <c r="B62" s="99" t="s">
        <v>107</v>
      </c>
      <c r="C62" s="99" t="s">
        <v>11</v>
      </c>
      <c r="D62" s="100" t="s">
        <v>33</v>
      </c>
      <c r="E62" s="172"/>
      <c r="F62" s="134"/>
      <c r="G62" s="21">
        <f t="shared" si="10"/>
        <v>0</v>
      </c>
      <c r="H62" s="173"/>
    </row>
    <row r="63" spans="1:8" ht="27" customHeight="1">
      <c r="A63" s="184" t="s">
        <v>168</v>
      </c>
      <c r="B63" s="99" t="s">
        <v>109</v>
      </c>
      <c r="C63" s="99" t="s">
        <v>11</v>
      </c>
      <c r="D63" s="100" t="s">
        <v>33</v>
      </c>
      <c r="E63" s="172"/>
      <c r="F63" s="134"/>
      <c r="G63" s="21">
        <f t="shared" si="10"/>
        <v>0</v>
      </c>
      <c r="H63" s="173"/>
    </row>
    <row r="64" spans="1:8" ht="12.75">
      <c r="A64" s="195" t="s">
        <v>110</v>
      </c>
      <c r="B64" s="99" t="s">
        <v>111</v>
      </c>
      <c r="C64" s="99" t="s">
        <v>11</v>
      </c>
      <c r="D64" s="100" t="s">
        <v>33</v>
      </c>
      <c r="E64" s="172"/>
      <c r="F64" s="134"/>
      <c r="G64" s="21">
        <f t="shared" si="10"/>
        <v>0</v>
      </c>
      <c r="H64" s="173"/>
    </row>
    <row r="65" spans="1:8" ht="12.75">
      <c r="A65" s="193" t="s">
        <v>112</v>
      </c>
      <c r="B65" s="99" t="s">
        <v>113</v>
      </c>
      <c r="C65" s="99" t="s">
        <v>11</v>
      </c>
      <c r="D65" s="100" t="s">
        <v>33</v>
      </c>
      <c r="E65" s="172"/>
      <c r="F65" s="134"/>
      <c r="G65" s="21">
        <f t="shared" si="10"/>
        <v>0</v>
      </c>
      <c r="H65" s="173"/>
    </row>
    <row r="66" spans="1:8" ht="12.75">
      <c r="A66" s="193" t="s">
        <v>114</v>
      </c>
      <c r="B66" s="99" t="s">
        <v>115</v>
      </c>
      <c r="C66" s="99" t="s">
        <v>11</v>
      </c>
      <c r="D66" s="100" t="s">
        <v>33</v>
      </c>
      <c r="E66" s="172"/>
      <c r="F66" s="134"/>
      <c r="G66" s="21">
        <f t="shared" si="10"/>
        <v>0</v>
      </c>
      <c r="H66" s="173"/>
    </row>
    <row r="67" spans="1:8" ht="12.75">
      <c r="A67" s="194" t="s">
        <v>169</v>
      </c>
      <c r="B67" s="99" t="s">
        <v>117</v>
      </c>
      <c r="C67" s="99" t="s">
        <v>79</v>
      </c>
      <c r="D67" s="100" t="s">
        <v>80</v>
      </c>
      <c r="E67" s="172"/>
      <c r="F67" s="134"/>
      <c r="G67" s="21">
        <f t="shared" si="10"/>
        <v>0</v>
      </c>
      <c r="H67" s="173"/>
    </row>
    <row r="68" spans="1:8" ht="12.75">
      <c r="A68" s="184" t="s">
        <v>118</v>
      </c>
      <c r="B68" s="99" t="s">
        <v>119</v>
      </c>
      <c r="C68" s="99" t="s">
        <v>11</v>
      </c>
      <c r="D68" s="100" t="s">
        <v>33</v>
      </c>
      <c r="E68" s="172"/>
      <c r="F68" s="134"/>
      <c r="G68" s="21">
        <f t="shared" si="10"/>
        <v>0</v>
      </c>
      <c r="H68" s="173"/>
    </row>
    <row r="69" spans="1:8" ht="12.75">
      <c r="A69" s="195" t="s">
        <v>120</v>
      </c>
      <c r="B69" s="99" t="s">
        <v>121</v>
      </c>
      <c r="C69" s="99" t="s">
        <v>11</v>
      </c>
      <c r="D69" s="100" t="s">
        <v>33</v>
      </c>
      <c r="E69" s="172"/>
      <c r="F69" s="134"/>
      <c r="G69" s="21">
        <f t="shared" si="10"/>
        <v>0</v>
      </c>
      <c r="H69" s="173"/>
    </row>
    <row r="70" spans="1:8" ht="12.75">
      <c r="A70" s="184" t="s">
        <v>170</v>
      </c>
      <c r="B70" s="99" t="s">
        <v>123</v>
      </c>
      <c r="C70" s="99" t="s">
        <v>79</v>
      </c>
      <c r="D70" s="100" t="s">
        <v>80</v>
      </c>
      <c r="E70" s="172"/>
      <c r="F70" s="134"/>
      <c r="G70" s="21">
        <f t="shared" si="10"/>
        <v>0</v>
      </c>
      <c r="H70" s="173"/>
    </row>
    <row r="71" spans="1:8" ht="12.75">
      <c r="A71" s="196" t="s">
        <v>171</v>
      </c>
      <c r="B71" s="110" t="s">
        <v>125</v>
      </c>
      <c r="C71" s="110" t="s">
        <v>11</v>
      </c>
      <c r="D71" s="111" t="s">
        <v>33</v>
      </c>
      <c r="E71" s="27">
        <f>E72+E73+E74+E75</f>
        <v>0</v>
      </c>
      <c r="F71" s="28">
        <f>F72+F73+F74+F75</f>
        <v>0</v>
      </c>
      <c r="G71" s="28">
        <f>G72+G73+G74+G75</f>
        <v>0</v>
      </c>
      <c r="H71" s="29">
        <f>H72+H73+H74+H75</f>
        <v>0</v>
      </c>
    </row>
    <row r="72" spans="1:8" ht="12.75">
      <c r="A72" s="197" t="s">
        <v>126</v>
      </c>
      <c r="B72" s="99" t="s">
        <v>127</v>
      </c>
      <c r="C72" s="99" t="s">
        <v>11</v>
      </c>
      <c r="D72" s="100" t="s">
        <v>33</v>
      </c>
      <c r="E72" s="172"/>
      <c r="F72" s="134"/>
      <c r="G72" s="21">
        <f>H72-F72</f>
        <v>0</v>
      </c>
      <c r="H72" s="173"/>
    </row>
    <row r="73" spans="1:8" ht="12.75">
      <c r="A73" s="197" t="s">
        <v>128</v>
      </c>
      <c r="B73" s="99" t="s">
        <v>129</v>
      </c>
      <c r="C73" s="99" t="s">
        <v>11</v>
      </c>
      <c r="D73" s="100" t="s">
        <v>33</v>
      </c>
      <c r="E73" s="172"/>
      <c r="F73" s="134"/>
      <c r="G73" s="21">
        <f>H73-F73</f>
        <v>0</v>
      </c>
      <c r="H73" s="173"/>
    </row>
    <row r="74" spans="1:8" ht="12.75">
      <c r="A74" s="186" t="s">
        <v>172</v>
      </c>
      <c r="B74" s="99" t="s">
        <v>131</v>
      </c>
      <c r="C74" s="99" t="s">
        <v>11</v>
      </c>
      <c r="D74" s="100" t="s">
        <v>33</v>
      </c>
      <c r="E74" s="172"/>
      <c r="F74" s="134"/>
      <c r="G74" s="21">
        <f>H74-F74</f>
        <v>0</v>
      </c>
      <c r="H74" s="173"/>
    </row>
    <row r="75" spans="1:8" ht="12.75">
      <c r="A75" s="198" t="s">
        <v>132</v>
      </c>
      <c r="B75" s="114" t="s">
        <v>133</v>
      </c>
      <c r="C75" s="114" t="s">
        <v>11</v>
      </c>
      <c r="D75" s="115" t="s">
        <v>33</v>
      </c>
      <c r="E75" s="199"/>
      <c r="F75" s="188"/>
      <c r="G75" s="34">
        <f>H75-F75</f>
        <v>0</v>
      </c>
      <c r="H75" s="129"/>
    </row>
    <row r="77" spans="1:8" ht="12.75">
      <c r="A77" s="122"/>
      <c r="B77" s="122"/>
      <c r="C77" s="122"/>
      <c r="D77" s="122"/>
      <c r="E77" s="122"/>
      <c r="F77" s="122"/>
      <c r="G77" s="122"/>
      <c r="H77" s="122"/>
    </row>
    <row r="78" spans="1:8" s="121" customFormat="1" ht="15" customHeight="1">
      <c r="A78" s="119" t="s">
        <v>173</v>
      </c>
      <c r="B78" s="119"/>
      <c r="C78" s="120" t="s">
        <v>135</v>
      </c>
      <c r="D78" s="120"/>
      <c r="E78" s="119"/>
      <c r="F78" s="119"/>
      <c r="G78" s="120" t="s">
        <v>139</v>
      </c>
      <c r="H78" s="120"/>
    </row>
    <row r="79" spans="1:8" ht="12.75">
      <c r="A79" s="122"/>
      <c r="B79" s="122"/>
      <c r="C79" s="122"/>
      <c r="D79" s="122"/>
      <c r="E79" s="122"/>
      <c r="F79" s="122"/>
      <c r="G79" s="122"/>
      <c r="H79" s="122"/>
    </row>
    <row r="80" spans="1:8" ht="12.75">
      <c r="A80" s="122"/>
      <c r="B80" s="122"/>
      <c r="C80" s="122"/>
      <c r="D80" s="122"/>
      <c r="E80" s="122"/>
      <c r="F80" s="122"/>
      <c r="G80" s="122"/>
      <c r="H80" s="122"/>
    </row>
  </sheetData>
  <sheetProtection password="C7F5" sheet="1"/>
  <mergeCells count="22">
    <mergeCell ref="A1:H1"/>
    <mergeCell ref="A2:H2"/>
    <mergeCell ref="A19:P19"/>
    <mergeCell ref="A20:A22"/>
    <mergeCell ref="B20:B22"/>
    <mergeCell ref="C20:C22"/>
    <mergeCell ref="D20:D22"/>
    <mergeCell ref="E20:G20"/>
    <mergeCell ref="H20:J20"/>
    <mergeCell ref="K20:M20"/>
    <mergeCell ref="N20:P20"/>
    <mergeCell ref="E21:E22"/>
    <mergeCell ref="F21:G21"/>
    <mergeCell ref="H21:H22"/>
    <mergeCell ref="I21:J21"/>
    <mergeCell ref="K21:K22"/>
    <mergeCell ref="L21:M21"/>
    <mergeCell ref="N21:N22"/>
    <mergeCell ref="O21:P21"/>
    <mergeCell ref="A57:J57"/>
    <mergeCell ref="C78:D78"/>
    <mergeCell ref="G78:H78"/>
  </mergeCells>
  <printOptions/>
  <pageMargins left="0.39375" right="0.39375" top="0.7875" bottom="0.7875" header="0.5118055555555555" footer="0.5118055555555555"/>
  <pageSetup horizontalDpi="300" verticalDpi="300" orientation="landscape" paperSize="9" scale="57"/>
</worksheet>
</file>

<file path=xl/worksheets/sheet9.xml><?xml version="1.0" encoding="utf-8"?>
<worksheet xmlns="http://schemas.openxmlformats.org/spreadsheetml/2006/main" xmlns:r="http://schemas.openxmlformats.org/officeDocument/2006/relationships">
  <sheetPr>
    <tabColor indexed="9"/>
  </sheetPr>
  <dimension ref="A1:BH80"/>
  <sheetViews>
    <sheetView zoomScale="105" zoomScaleNormal="105" workbookViewId="0" topLeftCell="A1">
      <selection activeCell="E4" sqref="E4"/>
    </sheetView>
  </sheetViews>
  <sheetFormatPr defaultColWidth="10.00390625" defaultRowHeight="12.75"/>
  <cols>
    <col min="1" max="1" width="86.375" style="1" customWidth="1"/>
    <col min="2" max="4" width="10.25390625" style="1" customWidth="1"/>
    <col min="5" max="5" width="10.375" style="1" customWidth="1"/>
    <col min="6" max="6" width="11.125" style="1" customWidth="1"/>
    <col min="7" max="7" width="11.875" style="1" customWidth="1"/>
    <col min="8" max="8" width="10.875" style="1" customWidth="1"/>
    <col min="9" max="9" width="11.625" style="1" customWidth="1"/>
    <col min="10" max="10" width="10.625" style="1" customWidth="1"/>
    <col min="11" max="16384" width="10.25390625" style="1" customWidth="1"/>
  </cols>
  <sheetData>
    <row r="1" spans="1:16" ht="42.75" customHeight="1">
      <c r="A1" s="2" t="s">
        <v>174</v>
      </c>
      <c r="B1" s="2"/>
      <c r="C1" s="2"/>
      <c r="D1" s="2"/>
      <c r="E1" s="2"/>
      <c r="F1" s="2"/>
      <c r="G1" s="2"/>
      <c r="H1" s="2"/>
      <c r="I1" s="3"/>
      <c r="J1" s="3"/>
      <c r="K1" s="3"/>
      <c r="L1" s="3"/>
      <c r="M1" s="3"/>
      <c r="N1" s="3"/>
      <c r="O1" s="3"/>
      <c r="P1" s="3"/>
    </row>
    <row r="2" spans="1:10" s="6" customFormat="1" ht="13.5" customHeight="1">
      <c r="A2" s="141" t="s">
        <v>1</v>
      </c>
      <c r="B2" s="141"/>
      <c r="C2" s="141"/>
      <c r="D2" s="141"/>
      <c r="E2" s="141"/>
      <c r="F2" s="141"/>
      <c r="G2" s="141"/>
      <c r="H2" s="141"/>
      <c r="I2" s="5"/>
      <c r="J2" s="5"/>
    </row>
    <row r="3" spans="1:8" s="14" customFormat="1" ht="12.75">
      <c r="A3" s="142" t="s">
        <v>2</v>
      </c>
      <c r="B3" s="143" t="s">
        <v>3</v>
      </c>
      <c r="C3" s="142" t="s">
        <v>4</v>
      </c>
      <c r="D3" s="144" t="s">
        <v>5</v>
      </c>
      <c r="E3" s="94" t="s">
        <v>145</v>
      </c>
      <c r="F3" s="95" t="s">
        <v>146</v>
      </c>
      <c r="G3" s="95" t="s">
        <v>147</v>
      </c>
      <c r="H3" s="96" t="s">
        <v>148</v>
      </c>
    </row>
    <row r="4" spans="1:8" ht="12.75">
      <c r="A4" s="145" t="s">
        <v>10</v>
      </c>
      <c r="B4" s="146">
        <v>1</v>
      </c>
      <c r="C4" s="17" t="s">
        <v>11</v>
      </c>
      <c r="D4" s="147">
        <v>642</v>
      </c>
      <c r="E4" s="148"/>
      <c r="F4" s="149"/>
      <c r="G4" s="21">
        <f aca="true" t="shared" si="0" ref="G4:G18">H4-F4</f>
        <v>0</v>
      </c>
      <c r="H4" s="150"/>
    </row>
    <row r="5" spans="1:8" ht="12.75">
      <c r="A5" s="151" t="s">
        <v>149</v>
      </c>
      <c r="B5" s="152">
        <f aca="true" t="shared" si="1" ref="B5:B18">B4+1</f>
        <v>2</v>
      </c>
      <c r="C5" s="25" t="s">
        <v>11</v>
      </c>
      <c r="D5" s="153">
        <v>642</v>
      </c>
      <c r="E5" s="154">
        <f>E6+E7+E12+E13+E14</f>
        <v>0</v>
      </c>
      <c r="F5" s="155">
        <f>F6+F7+F12+F13+F14</f>
        <v>0</v>
      </c>
      <c r="G5" s="28">
        <f t="shared" si="0"/>
        <v>0</v>
      </c>
      <c r="H5" s="156">
        <f>H6+H7+H12+H13+H14</f>
        <v>0</v>
      </c>
    </row>
    <row r="6" spans="1:8" ht="12.75">
      <c r="A6" s="157" t="s">
        <v>13</v>
      </c>
      <c r="B6" s="146">
        <f t="shared" si="1"/>
        <v>3</v>
      </c>
      <c r="C6" s="17" t="s">
        <v>11</v>
      </c>
      <c r="D6" s="147">
        <v>642</v>
      </c>
      <c r="E6" s="148"/>
      <c r="F6" s="149"/>
      <c r="G6" s="21">
        <f t="shared" si="0"/>
        <v>0</v>
      </c>
      <c r="H6" s="150"/>
    </row>
    <row r="7" spans="1:8" ht="24" customHeight="1">
      <c r="A7" s="157" t="s">
        <v>150</v>
      </c>
      <c r="B7" s="146">
        <f t="shared" si="1"/>
        <v>4</v>
      </c>
      <c r="C7" s="17" t="s">
        <v>11</v>
      </c>
      <c r="D7" s="147">
        <v>642</v>
      </c>
      <c r="E7" s="148"/>
      <c r="F7" s="149"/>
      <c r="G7" s="21">
        <f t="shared" si="0"/>
        <v>0</v>
      </c>
      <c r="H7" s="150"/>
    </row>
    <row r="8" spans="1:8" ht="12.75">
      <c r="A8" s="157" t="s">
        <v>151</v>
      </c>
      <c r="B8" s="146">
        <f t="shared" si="1"/>
        <v>5</v>
      </c>
      <c r="C8" s="17" t="s">
        <v>11</v>
      </c>
      <c r="D8" s="147">
        <v>642</v>
      </c>
      <c r="E8" s="148"/>
      <c r="F8" s="149"/>
      <c r="G8" s="21">
        <f t="shared" si="0"/>
        <v>0</v>
      </c>
      <c r="H8" s="150"/>
    </row>
    <row r="9" spans="1:8" ht="12.75">
      <c r="A9" s="157" t="s">
        <v>152</v>
      </c>
      <c r="B9" s="146">
        <f t="shared" si="1"/>
        <v>6</v>
      </c>
      <c r="C9" s="17" t="s">
        <v>11</v>
      </c>
      <c r="D9" s="147">
        <v>642</v>
      </c>
      <c r="E9" s="148"/>
      <c r="F9" s="149"/>
      <c r="G9" s="21">
        <f t="shared" si="0"/>
        <v>0</v>
      </c>
      <c r="H9" s="150"/>
    </row>
    <row r="10" spans="1:8" ht="12.75">
      <c r="A10" s="157" t="s">
        <v>17</v>
      </c>
      <c r="B10" s="146">
        <f t="shared" si="1"/>
        <v>7</v>
      </c>
      <c r="C10" s="17" t="s">
        <v>11</v>
      </c>
      <c r="D10" s="147">
        <v>642</v>
      </c>
      <c r="E10" s="148"/>
      <c r="F10" s="149"/>
      <c r="G10" s="21">
        <f t="shared" si="0"/>
        <v>0</v>
      </c>
      <c r="H10" s="150"/>
    </row>
    <row r="11" spans="1:8" ht="12.75">
      <c r="A11" s="157" t="s">
        <v>18</v>
      </c>
      <c r="B11" s="146">
        <f t="shared" si="1"/>
        <v>8</v>
      </c>
      <c r="C11" s="17" t="s">
        <v>11</v>
      </c>
      <c r="D11" s="147">
        <v>642</v>
      </c>
      <c r="E11" s="148"/>
      <c r="F11" s="149"/>
      <c r="G11" s="21">
        <f t="shared" si="0"/>
        <v>0</v>
      </c>
      <c r="H11" s="150"/>
    </row>
    <row r="12" spans="1:8" ht="30" customHeight="1">
      <c r="A12" s="157" t="s">
        <v>19</v>
      </c>
      <c r="B12" s="146">
        <f t="shared" si="1"/>
        <v>9</v>
      </c>
      <c r="C12" s="17" t="s">
        <v>11</v>
      </c>
      <c r="D12" s="147">
        <v>642</v>
      </c>
      <c r="E12" s="148"/>
      <c r="F12" s="149"/>
      <c r="G12" s="21">
        <f t="shared" si="0"/>
        <v>0</v>
      </c>
      <c r="H12" s="150"/>
    </row>
    <row r="13" spans="1:8" ht="12.75">
      <c r="A13" s="157" t="s">
        <v>20</v>
      </c>
      <c r="B13" s="146">
        <f t="shared" si="1"/>
        <v>10</v>
      </c>
      <c r="C13" s="17" t="s">
        <v>11</v>
      </c>
      <c r="D13" s="147">
        <v>642</v>
      </c>
      <c r="E13" s="148"/>
      <c r="F13" s="149"/>
      <c r="G13" s="21">
        <f t="shared" si="0"/>
        <v>0</v>
      </c>
      <c r="H13" s="150"/>
    </row>
    <row r="14" spans="1:8" ht="12.75">
      <c r="A14" s="145" t="s">
        <v>21</v>
      </c>
      <c r="B14" s="146">
        <f t="shared" si="1"/>
        <v>11</v>
      </c>
      <c r="C14" s="17" t="s">
        <v>11</v>
      </c>
      <c r="D14" s="147">
        <v>642</v>
      </c>
      <c r="E14" s="148"/>
      <c r="F14" s="149"/>
      <c r="G14" s="21">
        <f t="shared" si="0"/>
        <v>0</v>
      </c>
      <c r="H14" s="150"/>
    </row>
    <row r="15" spans="1:8" ht="12.75">
      <c r="A15" s="145" t="s">
        <v>22</v>
      </c>
      <c r="B15" s="146">
        <f t="shared" si="1"/>
        <v>12</v>
      </c>
      <c r="C15" s="17" t="s">
        <v>11</v>
      </c>
      <c r="D15" s="147">
        <v>642</v>
      </c>
      <c r="E15" s="148"/>
      <c r="F15" s="149"/>
      <c r="G15" s="21">
        <f t="shared" si="0"/>
        <v>0</v>
      </c>
      <c r="H15" s="150"/>
    </row>
    <row r="16" spans="1:8" ht="12.75">
      <c r="A16" s="157" t="s">
        <v>23</v>
      </c>
      <c r="B16" s="146">
        <f t="shared" si="1"/>
        <v>13</v>
      </c>
      <c r="C16" s="17" t="s">
        <v>11</v>
      </c>
      <c r="D16" s="147">
        <v>642</v>
      </c>
      <c r="E16" s="148"/>
      <c r="F16" s="149"/>
      <c r="G16" s="21">
        <f t="shared" si="0"/>
        <v>0</v>
      </c>
      <c r="H16" s="150"/>
    </row>
    <row r="17" spans="1:8" ht="12.75">
      <c r="A17" s="145" t="s">
        <v>24</v>
      </c>
      <c r="B17" s="146">
        <f t="shared" si="1"/>
        <v>14</v>
      </c>
      <c r="C17" s="17" t="s">
        <v>11</v>
      </c>
      <c r="D17" s="147">
        <v>642</v>
      </c>
      <c r="E17" s="148"/>
      <c r="F17" s="149"/>
      <c r="G17" s="21">
        <f t="shared" si="0"/>
        <v>0</v>
      </c>
      <c r="H17" s="150"/>
    </row>
    <row r="18" spans="1:8" ht="12.75">
      <c r="A18" s="145" t="s">
        <v>25</v>
      </c>
      <c r="B18" s="143">
        <f t="shared" si="1"/>
        <v>15</v>
      </c>
      <c r="C18" s="17" t="s">
        <v>11</v>
      </c>
      <c r="D18" s="158">
        <v>642</v>
      </c>
      <c r="E18" s="159"/>
      <c r="F18" s="160"/>
      <c r="G18" s="34">
        <f t="shared" si="0"/>
        <v>0</v>
      </c>
      <c r="H18" s="161"/>
    </row>
    <row r="19" spans="1:16" ht="13.5" customHeight="1">
      <c r="A19" s="162" t="s">
        <v>153</v>
      </c>
      <c r="B19" s="162"/>
      <c r="C19" s="162"/>
      <c r="D19" s="162"/>
      <c r="E19" s="162"/>
      <c r="F19" s="162"/>
      <c r="G19" s="162"/>
      <c r="H19" s="162"/>
      <c r="I19" s="162"/>
      <c r="J19" s="162"/>
      <c r="K19" s="162"/>
      <c r="L19" s="162"/>
      <c r="M19" s="162"/>
      <c r="N19" s="162"/>
      <c r="O19" s="162"/>
      <c r="P19" s="162"/>
    </row>
    <row r="20" spans="1:16" ht="12.75" customHeight="1">
      <c r="A20" s="163" t="s">
        <v>2</v>
      </c>
      <c r="B20" s="164" t="s">
        <v>3</v>
      </c>
      <c r="C20" s="9" t="s">
        <v>4</v>
      </c>
      <c r="D20" s="10" t="s">
        <v>5</v>
      </c>
      <c r="E20" s="36" t="s">
        <v>145</v>
      </c>
      <c r="F20" s="36"/>
      <c r="G20" s="36"/>
      <c r="H20" s="36" t="s">
        <v>146</v>
      </c>
      <c r="I20" s="36"/>
      <c r="J20" s="36"/>
      <c r="K20" s="36" t="s">
        <v>147</v>
      </c>
      <c r="L20" s="36"/>
      <c r="M20" s="36"/>
      <c r="N20" s="36" t="s">
        <v>148</v>
      </c>
      <c r="O20" s="36"/>
      <c r="P20" s="36"/>
    </row>
    <row r="21" spans="1:16" ht="12.75" customHeight="1">
      <c r="A21" s="163"/>
      <c r="B21" s="164"/>
      <c r="C21" s="164"/>
      <c r="D21" s="10"/>
      <c r="E21" s="37" t="s">
        <v>27</v>
      </c>
      <c r="F21" s="38" t="s">
        <v>28</v>
      </c>
      <c r="G21" s="38"/>
      <c r="H21" s="39" t="s">
        <v>27</v>
      </c>
      <c r="I21" s="38" t="s">
        <v>28</v>
      </c>
      <c r="J21" s="38"/>
      <c r="K21" s="39" t="s">
        <v>27</v>
      </c>
      <c r="L21" s="38" t="s">
        <v>28</v>
      </c>
      <c r="M21" s="38"/>
      <c r="N21" s="39" t="s">
        <v>27</v>
      </c>
      <c r="O21" s="38" t="s">
        <v>28</v>
      </c>
      <c r="P21" s="38"/>
    </row>
    <row r="22" spans="1:16" ht="12.75">
      <c r="A22" s="163"/>
      <c r="B22" s="164"/>
      <c r="C22" s="164"/>
      <c r="D22" s="10"/>
      <c r="E22" s="37"/>
      <c r="F22" s="165" t="s">
        <v>29</v>
      </c>
      <c r="G22" s="166" t="s">
        <v>30</v>
      </c>
      <c r="H22" s="39"/>
      <c r="I22" s="165" t="s">
        <v>29</v>
      </c>
      <c r="J22" s="166" t="s">
        <v>30</v>
      </c>
      <c r="K22" s="39"/>
      <c r="L22" s="165" t="s">
        <v>29</v>
      </c>
      <c r="M22" s="166" t="s">
        <v>30</v>
      </c>
      <c r="N22" s="39"/>
      <c r="O22" s="165" t="s">
        <v>29</v>
      </c>
      <c r="P22" s="166" t="s">
        <v>30</v>
      </c>
    </row>
    <row r="23" spans="1:60" ht="12.75">
      <c r="A23" s="167" t="s">
        <v>154</v>
      </c>
      <c r="B23" s="44" t="s">
        <v>32</v>
      </c>
      <c r="C23" s="44" t="s">
        <v>11</v>
      </c>
      <c r="D23" s="45" t="s">
        <v>33</v>
      </c>
      <c r="E23" s="168"/>
      <c r="F23" s="169" t="s">
        <v>34</v>
      </c>
      <c r="G23" s="170" t="s">
        <v>34</v>
      </c>
      <c r="H23" s="168"/>
      <c r="I23" s="169" t="s">
        <v>34</v>
      </c>
      <c r="J23" s="170" t="s">
        <v>34</v>
      </c>
      <c r="K23" s="171">
        <f>N23-H23</f>
        <v>0</v>
      </c>
      <c r="L23" s="169" t="s">
        <v>34</v>
      </c>
      <c r="M23" s="170" t="s">
        <v>34</v>
      </c>
      <c r="N23" s="168"/>
      <c r="O23" s="169" t="s">
        <v>34</v>
      </c>
      <c r="P23" s="170" t="s">
        <v>34</v>
      </c>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3"/>
      <c r="BA23" s="53"/>
      <c r="BB23" s="53"/>
      <c r="BC23" s="53"/>
      <c r="BD23" s="53"/>
      <c r="BE23" s="53"/>
      <c r="BF23" s="53"/>
      <c r="BG23" s="53"/>
      <c r="BH23" s="53"/>
    </row>
    <row r="24" spans="1:60" ht="12.75">
      <c r="A24" s="167" t="s">
        <v>155</v>
      </c>
      <c r="B24" s="44" t="s">
        <v>36</v>
      </c>
      <c r="C24" s="44" t="s">
        <v>11</v>
      </c>
      <c r="D24" s="45" t="s">
        <v>33</v>
      </c>
      <c r="E24" s="172"/>
      <c r="F24" s="54" t="s">
        <v>34</v>
      </c>
      <c r="G24" s="55" t="s">
        <v>34</v>
      </c>
      <c r="H24" s="172"/>
      <c r="I24" s="54" t="s">
        <v>34</v>
      </c>
      <c r="J24" s="55" t="s">
        <v>34</v>
      </c>
      <c r="K24" s="56">
        <f>N24-H24</f>
        <v>0</v>
      </c>
      <c r="L24" s="54" t="s">
        <v>34</v>
      </c>
      <c r="M24" s="55" t="s">
        <v>34</v>
      </c>
      <c r="N24" s="172"/>
      <c r="O24" s="54" t="s">
        <v>34</v>
      </c>
      <c r="P24" s="55" t="s">
        <v>34</v>
      </c>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3"/>
      <c r="BA24" s="53"/>
      <c r="BB24" s="53"/>
      <c r="BC24" s="53"/>
      <c r="BD24" s="53"/>
      <c r="BE24" s="53"/>
      <c r="BF24" s="53"/>
      <c r="BG24" s="53"/>
      <c r="BH24" s="53"/>
    </row>
    <row r="25" spans="1:60" ht="12.75">
      <c r="A25" s="167" t="s">
        <v>156</v>
      </c>
      <c r="B25" s="44" t="s">
        <v>38</v>
      </c>
      <c r="C25" s="44" t="s">
        <v>11</v>
      </c>
      <c r="D25" s="45" t="s">
        <v>33</v>
      </c>
      <c r="E25" s="172"/>
      <c r="F25" s="54" t="s">
        <v>34</v>
      </c>
      <c r="G25" s="55" t="s">
        <v>34</v>
      </c>
      <c r="H25" s="172"/>
      <c r="I25" s="54" t="s">
        <v>34</v>
      </c>
      <c r="J25" s="55" t="s">
        <v>34</v>
      </c>
      <c r="K25" s="56">
        <f>N25-H25</f>
        <v>0</v>
      </c>
      <c r="L25" s="54" t="s">
        <v>34</v>
      </c>
      <c r="M25" s="55" t="s">
        <v>34</v>
      </c>
      <c r="N25" s="172"/>
      <c r="O25" s="54" t="s">
        <v>34</v>
      </c>
      <c r="P25" s="55" t="s">
        <v>34</v>
      </c>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3"/>
      <c r="BA25" s="53"/>
      <c r="BB25" s="53"/>
      <c r="BC25" s="53"/>
      <c r="BD25" s="53"/>
      <c r="BE25" s="53"/>
      <c r="BF25" s="53"/>
      <c r="BG25" s="53"/>
      <c r="BH25" s="53"/>
    </row>
    <row r="26" spans="1:60" ht="12.75">
      <c r="A26" s="167" t="s">
        <v>157</v>
      </c>
      <c r="B26" s="58" t="s">
        <v>40</v>
      </c>
      <c r="C26" s="58" t="s">
        <v>11</v>
      </c>
      <c r="D26" s="45" t="s">
        <v>33</v>
      </c>
      <c r="E26" s="56">
        <f aca="true" t="shared" si="2" ref="E26:E56">F26+G26</f>
        <v>0</v>
      </c>
      <c r="F26" s="134"/>
      <c r="G26" s="173"/>
      <c r="H26" s="56">
        <f aca="true" t="shared" si="3" ref="H26:H56">I26+J26</f>
        <v>0</v>
      </c>
      <c r="I26" s="134"/>
      <c r="J26" s="173"/>
      <c r="K26" s="56">
        <f>N26-H26</f>
        <v>0</v>
      </c>
      <c r="L26" s="54">
        <f>O26-I26</f>
        <v>0</v>
      </c>
      <c r="M26" s="55">
        <f>P26-J26</f>
        <v>0</v>
      </c>
      <c r="N26" s="56">
        <f aca="true" t="shared" si="4" ref="N26:N56">O26+P26</f>
        <v>0</v>
      </c>
      <c r="O26" s="134"/>
      <c r="P26" s="173"/>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3"/>
      <c r="BA26" s="53"/>
      <c r="BB26" s="53"/>
      <c r="BC26" s="53"/>
      <c r="BD26" s="53"/>
      <c r="BE26" s="53"/>
      <c r="BF26" s="53"/>
      <c r="BG26" s="53"/>
      <c r="BH26" s="53"/>
    </row>
    <row r="27" spans="1:60" ht="12.75">
      <c r="A27" s="174" t="s">
        <v>158</v>
      </c>
      <c r="B27" s="63" t="s">
        <v>42</v>
      </c>
      <c r="C27" s="63" t="s">
        <v>11</v>
      </c>
      <c r="D27" s="64" t="s">
        <v>33</v>
      </c>
      <c r="E27" s="65">
        <f t="shared" si="2"/>
        <v>0</v>
      </c>
      <c r="F27" s="66">
        <f>F28+F29+F30</f>
        <v>0</v>
      </c>
      <c r="G27" s="67">
        <f>G28+G29+G30</f>
        <v>0</v>
      </c>
      <c r="H27" s="65">
        <f t="shared" si="3"/>
        <v>0</v>
      </c>
      <c r="I27" s="66">
        <f>I28+I29+I30</f>
        <v>0</v>
      </c>
      <c r="J27" s="67">
        <f>J28+J29+J30</f>
        <v>0</v>
      </c>
      <c r="K27" s="65">
        <f>L27+M27</f>
        <v>0</v>
      </c>
      <c r="L27" s="66">
        <f>L28+L29+L30</f>
        <v>0</v>
      </c>
      <c r="M27" s="67">
        <f>M28+M29+M30</f>
        <v>0</v>
      </c>
      <c r="N27" s="65">
        <f t="shared" si="4"/>
        <v>0</v>
      </c>
      <c r="O27" s="66">
        <f>O28+O29+O30</f>
        <v>0</v>
      </c>
      <c r="P27" s="67">
        <f>P28+P29+P30</f>
        <v>0</v>
      </c>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3"/>
      <c r="BA27" s="53"/>
      <c r="BB27" s="53"/>
      <c r="BC27" s="53"/>
      <c r="BD27" s="53"/>
      <c r="BE27" s="53"/>
      <c r="BF27" s="53"/>
      <c r="BG27" s="53"/>
      <c r="BH27" s="53"/>
    </row>
    <row r="28" spans="1:60" ht="12.75">
      <c r="A28" s="175" t="s">
        <v>43</v>
      </c>
      <c r="B28" s="58" t="s">
        <v>44</v>
      </c>
      <c r="C28" s="58" t="s">
        <v>11</v>
      </c>
      <c r="D28" s="45" t="s">
        <v>33</v>
      </c>
      <c r="E28" s="56">
        <f t="shared" si="2"/>
        <v>0</v>
      </c>
      <c r="F28" s="134"/>
      <c r="G28" s="173"/>
      <c r="H28" s="56">
        <f t="shared" si="3"/>
        <v>0</v>
      </c>
      <c r="I28" s="134"/>
      <c r="J28" s="173"/>
      <c r="K28" s="56">
        <f aca="true" t="shared" si="5" ref="K28:M32">N28-H28</f>
        <v>0</v>
      </c>
      <c r="L28" s="54">
        <f t="shared" si="5"/>
        <v>0</v>
      </c>
      <c r="M28" s="55">
        <f t="shared" si="5"/>
        <v>0</v>
      </c>
      <c r="N28" s="56">
        <f t="shared" si="4"/>
        <v>0</v>
      </c>
      <c r="O28" s="134"/>
      <c r="P28" s="173"/>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53"/>
      <c r="BA28" s="53"/>
      <c r="BB28" s="53"/>
      <c r="BC28" s="53"/>
      <c r="BD28" s="53"/>
      <c r="BE28" s="53"/>
      <c r="BF28" s="53"/>
      <c r="BG28" s="53"/>
      <c r="BH28" s="53"/>
    </row>
    <row r="29" spans="1:60" ht="12.75">
      <c r="A29" s="175" t="s">
        <v>45</v>
      </c>
      <c r="B29" s="44" t="s">
        <v>46</v>
      </c>
      <c r="C29" s="44" t="s">
        <v>11</v>
      </c>
      <c r="D29" s="69" t="s">
        <v>33</v>
      </c>
      <c r="E29" s="56">
        <f t="shared" si="2"/>
        <v>0</v>
      </c>
      <c r="F29" s="134"/>
      <c r="G29" s="173"/>
      <c r="H29" s="56">
        <f t="shared" si="3"/>
        <v>0</v>
      </c>
      <c r="I29" s="134"/>
      <c r="J29" s="173"/>
      <c r="K29" s="56">
        <f t="shared" si="5"/>
        <v>0</v>
      </c>
      <c r="L29" s="54">
        <f t="shared" si="5"/>
        <v>0</v>
      </c>
      <c r="M29" s="55">
        <f t="shared" si="5"/>
        <v>0</v>
      </c>
      <c r="N29" s="56">
        <f t="shared" si="4"/>
        <v>0</v>
      </c>
      <c r="O29" s="134"/>
      <c r="P29" s="173"/>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53"/>
      <c r="BA29" s="53"/>
      <c r="BB29" s="53"/>
      <c r="BC29" s="53"/>
      <c r="BD29" s="53"/>
      <c r="BE29" s="53"/>
      <c r="BF29" s="53"/>
      <c r="BG29" s="53"/>
      <c r="BH29" s="53"/>
    </row>
    <row r="30" spans="1:60" ht="15" customHeight="1">
      <c r="A30" s="175" t="s">
        <v>47</v>
      </c>
      <c r="B30" s="44" t="s">
        <v>48</v>
      </c>
      <c r="C30" s="44" t="s">
        <v>11</v>
      </c>
      <c r="D30" s="45" t="s">
        <v>33</v>
      </c>
      <c r="E30" s="56">
        <f t="shared" si="2"/>
        <v>0</v>
      </c>
      <c r="F30" s="134"/>
      <c r="G30" s="173"/>
      <c r="H30" s="56">
        <f t="shared" si="3"/>
        <v>0</v>
      </c>
      <c r="I30" s="134"/>
      <c r="J30" s="173"/>
      <c r="K30" s="56">
        <f t="shared" si="5"/>
        <v>0</v>
      </c>
      <c r="L30" s="54">
        <f t="shared" si="5"/>
        <v>0</v>
      </c>
      <c r="M30" s="55">
        <f t="shared" si="5"/>
        <v>0</v>
      </c>
      <c r="N30" s="56">
        <f t="shared" si="4"/>
        <v>0</v>
      </c>
      <c r="O30" s="134"/>
      <c r="P30" s="173"/>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53"/>
      <c r="BA30" s="53"/>
      <c r="BB30" s="53"/>
      <c r="BC30" s="53"/>
      <c r="BD30" s="53"/>
      <c r="BE30" s="53"/>
      <c r="BF30" s="53"/>
      <c r="BG30" s="53"/>
      <c r="BH30" s="53"/>
    </row>
    <row r="31" spans="1:60" ht="12.75">
      <c r="A31" s="167" t="s">
        <v>159</v>
      </c>
      <c r="B31" s="44" t="s">
        <v>50</v>
      </c>
      <c r="C31" s="44" t="s">
        <v>11</v>
      </c>
      <c r="D31" s="45" t="s">
        <v>33</v>
      </c>
      <c r="E31" s="56">
        <f t="shared" si="2"/>
        <v>0</v>
      </c>
      <c r="F31" s="134"/>
      <c r="G31" s="173"/>
      <c r="H31" s="56">
        <f t="shared" si="3"/>
        <v>0</v>
      </c>
      <c r="I31" s="134"/>
      <c r="J31" s="173"/>
      <c r="K31" s="56">
        <f t="shared" si="5"/>
        <v>0</v>
      </c>
      <c r="L31" s="54">
        <f t="shared" si="5"/>
        <v>0</v>
      </c>
      <c r="M31" s="55">
        <f t="shared" si="5"/>
        <v>0</v>
      </c>
      <c r="N31" s="56">
        <f t="shared" si="4"/>
        <v>0</v>
      </c>
      <c r="O31" s="134"/>
      <c r="P31" s="173"/>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3"/>
      <c r="BA31" s="53"/>
      <c r="BB31" s="53"/>
      <c r="BC31" s="53"/>
      <c r="BD31" s="53"/>
      <c r="BE31" s="53"/>
      <c r="BF31" s="53"/>
      <c r="BG31" s="53"/>
      <c r="BH31" s="53"/>
    </row>
    <row r="32" spans="1:60" ht="12.75">
      <c r="A32" s="167" t="s">
        <v>51</v>
      </c>
      <c r="B32" s="44" t="s">
        <v>52</v>
      </c>
      <c r="C32" s="44" t="s">
        <v>11</v>
      </c>
      <c r="D32" s="45" t="s">
        <v>33</v>
      </c>
      <c r="E32" s="56">
        <f t="shared" si="2"/>
        <v>0</v>
      </c>
      <c r="F32" s="134"/>
      <c r="G32" s="173"/>
      <c r="H32" s="56">
        <f t="shared" si="3"/>
        <v>0</v>
      </c>
      <c r="I32" s="134"/>
      <c r="J32" s="173"/>
      <c r="K32" s="56">
        <f t="shared" si="5"/>
        <v>0</v>
      </c>
      <c r="L32" s="54">
        <f t="shared" si="5"/>
        <v>0</v>
      </c>
      <c r="M32" s="55">
        <f t="shared" si="5"/>
        <v>0</v>
      </c>
      <c r="N32" s="56">
        <f t="shared" si="4"/>
        <v>0</v>
      </c>
      <c r="O32" s="134"/>
      <c r="P32" s="173"/>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3"/>
      <c r="BA32" s="53"/>
      <c r="BB32" s="53"/>
      <c r="BC32" s="53"/>
      <c r="BD32" s="53"/>
      <c r="BE32" s="53"/>
      <c r="BF32" s="53"/>
      <c r="BG32" s="53"/>
      <c r="BH32" s="53"/>
    </row>
    <row r="33" spans="1:60" ht="12.75">
      <c r="A33" s="174" t="s">
        <v>160</v>
      </c>
      <c r="B33" s="71" t="s">
        <v>54</v>
      </c>
      <c r="C33" s="71" t="s">
        <v>11</v>
      </c>
      <c r="D33" s="64" t="s">
        <v>33</v>
      </c>
      <c r="E33" s="65">
        <f t="shared" si="2"/>
        <v>0</v>
      </c>
      <c r="F33" s="66">
        <f>SUM(F34:F41)</f>
        <v>0</v>
      </c>
      <c r="G33" s="67">
        <f>SUM(G34:G41)</f>
        <v>0</v>
      </c>
      <c r="H33" s="65">
        <f t="shared" si="3"/>
        <v>0</v>
      </c>
      <c r="I33" s="66">
        <f>SUM(I34:I41)</f>
        <v>0</v>
      </c>
      <c r="J33" s="67">
        <f>SUM(J34:J41)</f>
        <v>0</v>
      </c>
      <c r="K33" s="65">
        <f>L33+M33</f>
        <v>0</v>
      </c>
      <c r="L33" s="66">
        <f>SUM(L34:L41)</f>
        <v>0</v>
      </c>
      <c r="M33" s="67">
        <f>SUM(M34:M41)</f>
        <v>0</v>
      </c>
      <c r="N33" s="65">
        <f t="shared" si="4"/>
        <v>0</v>
      </c>
      <c r="O33" s="66">
        <f>SUM(O34:O41)</f>
        <v>0</v>
      </c>
      <c r="P33" s="67">
        <f>SUM(P34:P41)</f>
        <v>0</v>
      </c>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3"/>
      <c r="BA33" s="53"/>
      <c r="BB33" s="53"/>
      <c r="BC33" s="53"/>
      <c r="BD33" s="53"/>
      <c r="BE33" s="53"/>
      <c r="BF33" s="53"/>
      <c r="BG33" s="53"/>
      <c r="BH33" s="53"/>
    </row>
    <row r="34" spans="1:60" ht="12.75">
      <c r="A34" s="175" t="s">
        <v>55</v>
      </c>
      <c r="B34" s="58" t="s">
        <v>56</v>
      </c>
      <c r="C34" s="58" t="s">
        <v>11</v>
      </c>
      <c r="D34" s="45" t="s">
        <v>33</v>
      </c>
      <c r="E34" s="56">
        <f t="shared" si="2"/>
        <v>0</v>
      </c>
      <c r="F34" s="134"/>
      <c r="G34" s="173"/>
      <c r="H34" s="56">
        <f t="shared" si="3"/>
        <v>0</v>
      </c>
      <c r="I34" s="134"/>
      <c r="J34" s="173"/>
      <c r="K34" s="56">
        <f aca="true" t="shared" si="6" ref="K34:M40">N34-H34</f>
        <v>0</v>
      </c>
      <c r="L34" s="54">
        <f t="shared" si="6"/>
        <v>0</v>
      </c>
      <c r="M34" s="55">
        <f t="shared" si="6"/>
        <v>0</v>
      </c>
      <c r="N34" s="56">
        <f t="shared" si="4"/>
        <v>0</v>
      </c>
      <c r="O34" s="134"/>
      <c r="P34" s="173"/>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53"/>
      <c r="BA34" s="53"/>
      <c r="BB34" s="53"/>
      <c r="BC34" s="53"/>
      <c r="BD34" s="53"/>
      <c r="BE34" s="53"/>
      <c r="BF34" s="53"/>
      <c r="BG34" s="53"/>
      <c r="BH34" s="53"/>
    </row>
    <row r="35" spans="1:60" ht="12.75">
      <c r="A35" s="175" t="s">
        <v>57</v>
      </c>
      <c r="B35" s="73" t="s">
        <v>58</v>
      </c>
      <c r="C35" s="73" t="s">
        <v>11</v>
      </c>
      <c r="D35" s="45" t="s">
        <v>33</v>
      </c>
      <c r="E35" s="56">
        <f t="shared" si="2"/>
        <v>0</v>
      </c>
      <c r="F35" s="134"/>
      <c r="G35" s="173"/>
      <c r="H35" s="56">
        <f t="shared" si="3"/>
        <v>0</v>
      </c>
      <c r="I35" s="134"/>
      <c r="J35" s="173"/>
      <c r="K35" s="56">
        <f t="shared" si="6"/>
        <v>0</v>
      </c>
      <c r="L35" s="54">
        <f t="shared" si="6"/>
        <v>0</v>
      </c>
      <c r="M35" s="55">
        <f t="shared" si="6"/>
        <v>0</v>
      </c>
      <c r="N35" s="56">
        <f t="shared" si="4"/>
        <v>0</v>
      </c>
      <c r="O35" s="134"/>
      <c r="P35" s="173"/>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53"/>
      <c r="BA35" s="53"/>
      <c r="BB35" s="53"/>
      <c r="BC35" s="53"/>
      <c r="BD35" s="53"/>
      <c r="BE35" s="53"/>
      <c r="BF35" s="53"/>
      <c r="BG35" s="53"/>
      <c r="BH35" s="53"/>
    </row>
    <row r="36" spans="1:60" ht="12.75">
      <c r="A36" s="175" t="s">
        <v>59</v>
      </c>
      <c r="B36" s="58" t="s">
        <v>60</v>
      </c>
      <c r="C36" s="58" t="s">
        <v>11</v>
      </c>
      <c r="D36" s="45" t="s">
        <v>33</v>
      </c>
      <c r="E36" s="56">
        <f t="shared" si="2"/>
        <v>0</v>
      </c>
      <c r="F36" s="134"/>
      <c r="G36" s="173"/>
      <c r="H36" s="56">
        <f t="shared" si="3"/>
        <v>0</v>
      </c>
      <c r="I36" s="134"/>
      <c r="J36" s="173"/>
      <c r="K36" s="56">
        <f t="shared" si="6"/>
        <v>0</v>
      </c>
      <c r="L36" s="54">
        <f t="shared" si="6"/>
        <v>0</v>
      </c>
      <c r="M36" s="55">
        <f t="shared" si="6"/>
        <v>0</v>
      </c>
      <c r="N36" s="56">
        <f t="shared" si="4"/>
        <v>0</v>
      </c>
      <c r="O36" s="134"/>
      <c r="P36" s="173"/>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53"/>
      <c r="BA36" s="53"/>
      <c r="BB36" s="53"/>
      <c r="BC36" s="53"/>
      <c r="BD36" s="53"/>
      <c r="BE36" s="53"/>
      <c r="BF36" s="53"/>
      <c r="BG36" s="53"/>
      <c r="BH36" s="53"/>
    </row>
    <row r="37" spans="1:16" ht="12.75">
      <c r="A37" s="176" t="s">
        <v>61</v>
      </c>
      <c r="B37" s="58" t="s">
        <v>62</v>
      </c>
      <c r="C37" s="58" t="s">
        <v>11</v>
      </c>
      <c r="D37" s="45" t="s">
        <v>33</v>
      </c>
      <c r="E37" s="56">
        <f t="shared" si="2"/>
        <v>0</v>
      </c>
      <c r="F37" s="134"/>
      <c r="G37" s="173"/>
      <c r="H37" s="56">
        <f t="shared" si="3"/>
        <v>0</v>
      </c>
      <c r="I37" s="134"/>
      <c r="J37" s="173"/>
      <c r="K37" s="56">
        <f t="shared" si="6"/>
        <v>0</v>
      </c>
      <c r="L37" s="54">
        <f t="shared" si="6"/>
        <v>0</v>
      </c>
      <c r="M37" s="55">
        <f t="shared" si="6"/>
        <v>0</v>
      </c>
      <c r="N37" s="56">
        <f t="shared" si="4"/>
        <v>0</v>
      </c>
      <c r="O37" s="134"/>
      <c r="P37" s="173"/>
    </row>
    <row r="38" spans="1:16" ht="12.75">
      <c r="A38" s="177" t="s">
        <v>63</v>
      </c>
      <c r="B38" s="58" t="s">
        <v>64</v>
      </c>
      <c r="C38" s="58" t="s">
        <v>11</v>
      </c>
      <c r="D38" s="45" t="s">
        <v>33</v>
      </c>
      <c r="E38" s="56">
        <f t="shared" si="2"/>
        <v>0</v>
      </c>
      <c r="F38" s="134"/>
      <c r="G38" s="173"/>
      <c r="H38" s="56">
        <f t="shared" si="3"/>
        <v>0</v>
      </c>
      <c r="I38" s="134"/>
      <c r="J38" s="173"/>
      <c r="K38" s="56">
        <f t="shared" si="6"/>
        <v>0</v>
      </c>
      <c r="L38" s="54">
        <f t="shared" si="6"/>
        <v>0</v>
      </c>
      <c r="M38" s="55">
        <f t="shared" si="6"/>
        <v>0</v>
      </c>
      <c r="N38" s="56">
        <f t="shared" si="4"/>
        <v>0</v>
      </c>
      <c r="O38" s="134"/>
      <c r="P38" s="173"/>
    </row>
    <row r="39" spans="1:16" ht="12.75">
      <c r="A39" s="177" t="s">
        <v>65</v>
      </c>
      <c r="B39" s="58" t="s">
        <v>66</v>
      </c>
      <c r="C39" s="58" t="s">
        <v>11</v>
      </c>
      <c r="D39" s="45" t="s">
        <v>33</v>
      </c>
      <c r="E39" s="56">
        <f t="shared" si="2"/>
        <v>0</v>
      </c>
      <c r="F39" s="134"/>
      <c r="G39" s="173"/>
      <c r="H39" s="56">
        <f t="shared" si="3"/>
        <v>0</v>
      </c>
      <c r="I39" s="134"/>
      <c r="J39" s="173"/>
      <c r="K39" s="56">
        <f t="shared" si="6"/>
        <v>0</v>
      </c>
      <c r="L39" s="54">
        <f t="shared" si="6"/>
        <v>0</v>
      </c>
      <c r="M39" s="55">
        <f t="shared" si="6"/>
        <v>0</v>
      </c>
      <c r="N39" s="56">
        <f t="shared" si="4"/>
        <v>0</v>
      </c>
      <c r="O39" s="134"/>
      <c r="P39" s="173"/>
    </row>
    <row r="40" spans="1:16" ht="12.75">
      <c r="A40" s="178" t="s">
        <v>67</v>
      </c>
      <c r="B40" s="58" t="s">
        <v>68</v>
      </c>
      <c r="C40" s="58" t="s">
        <v>11</v>
      </c>
      <c r="D40" s="45" t="s">
        <v>33</v>
      </c>
      <c r="E40" s="56">
        <f t="shared" si="2"/>
        <v>0</v>
      </c>
      <c r="F40" s="134"/>
      <c r="G40" s="173"/>
      <c r="H40" s="56">
        <f t="shared" si="3"/>
        <v>0</v>
      </c>
      <c r="I40" s="134"/>
      <c r="J40" s="173"/>
      <c r="K40" s="56">
        <f t="shared" si="6"/>
        <v>0</v>
      </c>
      <c r="L40" s="54">
        <f t="shared" si="6"/>
        <v>0</v>
      </c>
      <c r="M40" s="55">
        <f t="shared" si="6"/>
        <v>0</v>
      </c>
      <c r="N40" s="56">
        <f t="shared" si="4"/>
        <v>0</v>
      </c>
      <c r="O40" s="134"/>
      <c r="P40" s="173"/>
    </row>
    <row r="41" spans="1:16" ht="12.75">
      <c r="A41" s="179" t="s">
        <v>161</v>
      </c>
      <c r="B41" s="75" t="s">
        <v>70</v>
      </c>
      <c r="C41" s="75" t="s">
        <v>11</v>
      </c>
      <c r="D41" s="64" t="s">
        <v>33</v>
      </c>
      <c r="E41" s="65">
        <f t="shared" si="2"/>
        <v>0</v>
      </c>
      <c r="F41" s="28">
        <f>F42+F43+F44</f>
        <v>0</v>
      </c>
      <c r="G41" s="29">
        <f>G42+G43+G44</f>
        <v>0</v>
      </c>
      <c r="H41" s="65">
        <f t="shared" si="3"/>
        <v>0</v>
      </c>
      <c r="I41" s="28">
        <f>I42+I43+I44</f>
        <v>0</v>
      </c>
      <c r="J41" s="29">
        <f>J42+J43+J44</f>
        <v>0</v>
      </c>
      <c r="K41" s="65">
        <f>L41+M41</f>
        <v>0</v>
      </c>
      <c r="L41" s="28">
        <f>L42+L43+L44</f>
        <v>0</v>
      </c>
      <c r="M41" s="29">
        <f>M42+M43+M44</f>
        <v>0</v>
      </c>
      <c r="N41" s="65">
        <f t="shared" si="4"/>
        <v>0</v>
      </c>
      <c r="O41" s="28">
        <f>O42+O43+O44</f>
        <v>0</v>
      </c>
      <c r="P41" s="29">
        <f>P42+P43+P44</f>
        <v>0</v>
      </c>
    </row>
    <row r="42" spans="1:16" ht="12.75">
      <c r="A42" s="180" t="s">
        <v>71</v>
      </c>
      <c r="B42" s="58" t="s">
        <v>72</v>
      </c>
      <c r="C42" s="58" t="s">
        <v>11</v>
      </c>
      <c r="D42" s="45" t="s">
        <v>33</v>
      </c>
      <c r="E42" s="56">
        <f t="shared" si="2"/>
        <v>0</v>
      </c>
      <c r="F42" s="134"/>
      <c r="G42" s="173"/>
      <c r="H42" s="56">
        <f t="shared" si="3"/>
        <v>0</v>
      </c>
      <c r="I42" s="134"/>
      <c r="J42" s="173"/>
      <c r="K42" s="56">
        <f aca="true" t="shared" si="7" ref="K42:M44">N42-H42</f>
        <v>0</v>
      </c>
      <c r="L42" s="54">
        <f t="shared" si="7"/>
        <v>0</v>
      </c>
      <c r="M42" s="55">
        <f t="shared" si="7"/>
        <v>0</v>
      </c>
      <c r="N42" s="56">
        <f t="shared" si="4"/>
        <v>0</v>
      </c>
      <c r="O42" s="134"/>
      <c r="P42" s="173"/>
    </row>
    <row r="43" spans="1:16" ht="12.75">
      <c r="A43" s="180" t="s">
        <v>73</v>
      </c>
      <c r="B43" s="58" t="s">
        <v>74</v>
      </c>
      <c r="C43" s="58" t="s">
        <v>11</v>
      </c>
      <c r="D43" s="45" t="s">
        <v>33</v>
      </c>
      <c r="E43" s="56">
        <f t="shared" si="2"/>
        <v>0</v>
      </c>
      <c r="F43" s="134"/>
      <c r="G43" s="173"/>
      <c r="H43" s="56">
        <f t="shared" si="3"/>
        <v>0</v>
      </c>
      <c r="I43" s="134"/>
      <c r="J43" s="173"/>
      <c r="K43" s="56">
        <f t="shared" si="7"/>
        <v>0</v>
      </c>
      <c r="L43" s="54">
        <f t="shared" si="7"/>
        <v>0</v>
      </c>
      <c r="M43" s="55">
        <f t="shared" si="7"/>
        <v>0</v>
      </c>
      <c r="N43" s="56">
        <f t="shared" si="4"/>
        <v>0</v>
      </c>
      <c r="O43" s="134"/>
      <c r="P43" s="173"/>
    </row>
    <row r="44" spans="1:16" ht="12.75">
      <c r="A44" s="181" t="s">
        <v>75</v>
      </c>
      <c r="B44" s="58" t="s">
        <v>76</v>
      </c>
      <c r="C44" s="58" t="s">
        <v>11</v>
      </c>
      <c r="D44" s="45" t="s">
        <v>33</v>
      </c>
      <c r="E44" s="56">
        <f t="shared" si="2"/>
        <v>0</v>
      </c>
      <c r="F44" s="134"/>
      <c r="G44" s="173"/>
      <c r="H44" s="56">
        <f t="shared" si="3"/>
        <v>0</v>
      </c>
      <c r="I44" s="134"/>
      <c r="J44" s="173"/>
      <c r="K44" s="56">
        <f t="shared" si="7"/>
        <v>0</v>
      </c>
      <c r="L44" s="54">
        <f t="shared" si="7"/>
        <v>0</v>
      </c>
      <c r="M44" s="55">
        <f t="shared" si="7"/>
        <v>0</v>
      </c>
      <c r="N44" s="56">
        <f t="shared" si="4"/>
        <v>0</v>
      </c>
      <c r="O44" s="134"/>
      <c r="P44" s="173"/>
    </row>
    <row r="45" spans="1:16" ht="12.75">
      <c r="A45" s="182" t="s">
        <v>162</v>
      </c>
      <c r="B45" s="75" t="s">
        <v>78</v>
      </c>
      <c r="C45" s="75" t="s">
        <v>79</v>
      </c>
      <c r="D45" s="64" t="s">
        <v>80</v>
      </c>
      <c r="E45" s="65">
        <f t="shared" si="2"/>
        <v>0</v>
      </c>
      <c r="F45" s="28">
        <f>F46+F47+F48</f>
        <v>0</v>
      </c>
      <c r="G45" s="29">
        <f>G46+G47+G48</f>
        <v>0</v>
      </c>
      <c r="H45" s="65">
        <f t="shared" si="3"/>
        <v>0</v>
      </c>
      <c r="I45" s="28">
        <f>I46+I47+I48</f>
        <v>0</v>
      </c>
      <c r="J45" s="29">
        <f>J46+J47+J48</f>
        <v>0</v>
      </c>
      <c r="K45" s="65">
        <f>L45+M45</f>
        <v>0</v>
      </c>
      <c r="L45" s="28">
        <f>L46+L47+L48</f>
        <v>0</v>
      </c>
      <c r="M45" s="29">
        <f>M46+M47+M48</f>
        <v>0</v>
      </c>
      <c r="N45" s="65">
        <f t="shared" si="4"/>
        <v>0</v>
      </c>
      <c r="O45" s="28">
        <f>O46+O47+O48</f>
        <v>0</v>
      </c>
      <c r="P45" s="29">
        <f>P46+P47+P48</f>
        <v>0</v>
      </c>
    </row>
    <row r="46" spans="1:16" ht="12.75">
      <c r="A46" s="177" t="s">
        <v>71</v>
      </c>
      <c r="B46" s="58" t="s">
        <v>81</v>
      </c>
      <c r="C46" s="58" t="s">
        <v>79</v>
      </c>
      <c r="D46" s="45" t="s">
        <v>80</v>
      </c>
      <c r="E46" s="56">
        <f t="shared" si="2"/>
        <v>0</v>
      </c>
      <c r="F46" s="134"/>
      <c r="G46" s="173"/>
      <c r="H46" s="56">
        <f t="shared" si="3"/>
        <v>0</v>
      </c>
      <c r="I46" s="134"/>
      <c r="J46" s="173"/>
      <c r="K46" s="56">
        <f aca="true" t="shared" si="8" ref="K46:M51">N46-H46</f>
        <v>0</v>
      </c>
      <c r="L46" s="54">
        <f t="shared" si="8"/>
        <v>0</v>
      </c>
      <c r="M46" s="55">
        <f t="shared" si="8"/>
        <v>0</v>
      </c>
      <c r="N46" s="56">
        <f t="shared" si="4"/>
        <v>0</v>
      </c>
      <c r="O46" s="134"/>
      <c r="P46" s="173"/>
    </row>
    <row r="47" spans="1:16" ht="12.75">
      <c r="A47" s="177" t="s">
        <v>73</v>
      </c>
      <c r="B47" s="58" t="s">
        <v>82</v>
      </c>
      <c r="C47" s="58" t="s">
        <v>79</v>
      </c>
      <c r="D47" s="45" t="s">
        <v>80</v>
      </c>
      <c r="E47" s="56">
        <f t="shared" si="2"/>
        <v>0</v>
      </c>
      <c r="F47" s="134"/>
      <c r="G47" s="173"/>
      <c r="H47" s="56">
        <f t="shared" si="3"/>
        <v>0</v>
      </c>
      <c r="I47" s="134"/>
      <c r="J47" s="173"/>
      <c r="K47" s="56">
        <f t="shared" si="8"/>
        <v>0</v>
      </c>
      <c r="L47" s="54">
        <f t="shared" si="8"/>
        <v>0</v>
      </c>
      <c r="M47" s="55">
        <f t="shared" si="8"/>
        <v>0</v>
      </c>
      <c r="N47" s="56">
        <f t="shared" si="4"/>
        <v>0</v>
      </c>
      <c r="O47" s="134"/>
      <c r="P47" s="173"/>
    </row>
    <row r="48" spans="1:16" ht="12.75">
      <c r="A48" s="178" t="s">
        <v>75</v>
      </c>
      <c r="B48" s="58" t="s">
        <v>83</v>
      </c>
      <c r="C48" s="58" t="s">
        <v>79</v>
      </c>
      <c r="D48" s="45" t="s">
        <v>80</v>
      </c>
      <c r="E48" s="56">
        <f t="shared" si="2"/>
        <v>0</v>
      </c>
      <c r="F48" s="134"/>
      <c r="G48" s="173"/>
      <c r="H48" s="56">
        <f t="shared" si="3"/>
        <v>0</v>
      </c>
      <c r="I48" s="134"/>
      <c r="J48" s="173"/>
      <c r="K48" s="56">
        <f t="shared" si="8"/>
        <v>0</v>
      </c>
      <c r="L48" s="54">
        <f t="shared" si="8"/>
        <v>0</v>
      </c>
      <c r="M48" s="55">
        <f t="shared" si="8"/>
        <v>0</v>
      </c>
      <c r="N48" s="56">
        <f t="shared" si="4"/>
        <v>0</v>
      </c>
      <c r="O48" s="134"/>
      <c r="P48" s="173"/>
    </row>
    <row r="49" spans="1:16" ht="12.75">
      <c r="A49" s="183" t="s">
        <v>84</v>
      </c>
      <c r="B49" s="58" t="s">
        <v>85</v>
      </c>
      <c r="C49" s="58" t="s">
        <v>79</v>
      </c>
      <c r="D49" s="45" t="s">
        <v>80</v>
      </c>
      <c r="E49" s="56">
        <f t="shared" si="2"/>
        <v>0</v>
      </c>
      <c r="F49" s="134"/>
      <c r="G49" s="173"/>
      <c r="H49" s="56">
        <f t="shared" si="3"/>
        <v>0</v>
      </c>
      <c r="I49" s="134"/>
      <c r="J49" s="173"/>
      <c r="K49" s="56">
        <f t="shared" si="8"/>
        <v>0</v>
      </c>
      <c r="L49" s="54">
        <f t="shared" si="8"/>
        <v>0</v>
      </c>
      <c r="M49" s="55">
        <f t="shared" si="8"/>
        <v>0</v>
      </c>
      <c r="N49" s="56">
        <f t="shared" si="4"/>
        <v>0</v>
      </c>
      <c r="O49" s="134"/>
      <c r="P49" s="173"/>
    </row>
    <row r="50" spans="1:16" ht="12.75">
      <c r="A50" s="184" t="s">
        <v>86</v>
      </c>
      <c r="B50" s="58" t="s">
        <v>87</v>
      </c>
      <c r="C50" s="58" t="s">
        <v>11</v>
      </c>
      <c r="D50" s="69" t="s">
        <v>33</v>
      </c>
      <c r="E50" s="56">
        <f t="shared" si="2"/>
        <v>0</v>
      </c>
      <c r="F50" s="134"/>
      <c r="G50" s="173"/>
      <c r="H50" s="56">
        <f t="shared" si="3"/>
        <v>0</v>
      </c>
      <c r="I50" s="134"/>
      <c r="J50" s="173"/>
      <c r="K50" s="56">
        <f t="shared" si="8"/>
        <v>0</v>
      </c>
      <c r="L50" s="54">
        <f t="shared" si="8"/>
        <v>0</v>
      </c>
      <c r="M50" s="55">
        <f t="shared" si="8"/>
        <v>0</v>
      </c>
      <c r="N50" s="56">
        <f t="shared" si="4"/>
        <v>0</v>
      </c>
      <c r="O50" s="134"/>
      <c r="P50" s="173"/>
    </row>
    <row r="51" spans="1:16" ht="12.75">
      <c r="A51" s="175" t="s">
        <v>88</v>
      </c>
      <c r="B51" s="58" t="s">
        <v>89</v>
      </c>
      <c r="C51" s="58" t="s">
        <v>11</v>
      </c>
      <c r="D51" s="45" t="s">
        <v>33</v>
      </c>
      <c r="E51" s="56">
        <f t="shared" si="2"/>
        <v>0</v>
      </c>
      <c r="F51" s="134"/>
      <c r="G51" s="173"/>
      <c r="H51" s="56">
        <f t="shared" si="3"/>
        <v>0</v>
      </c>
      <c r="I51" s="134"/>
      <c r="J51" s="173"/>
      <c r="K51" s="56">
        <f t="shared" si="8"/>
        <v>0</v>
      </c>
      <c r="L51" s="54">
        <f t="shared" si="8"/>
        <v>0</v>
      </c>
      <c r="M51" s="55">
        <f t="shared" si="8"/>
        <v>0</v>
      </c>
      <c r="N51" s="56">
        <f t="shared" si="4"/>
        <v>0</v>
      </c>
      <c r="O51" s="134"/>
      <c r="P51" s="173"/>
    </row>
    <row r="52" spans="1:16" ht="12.75">
      <c r="A52" s="185" t="s">
        <v>163</v>
      </c>
      <c r="B52" s="75" t="s">
        <v>91</v>
      </c>
      <c r="C52" s="75" t="s">
        <v>11</v>
      </c>
      <c r="D52" s="79" t="s">
        <v>33</v>
      </c>
      <c r="E52" s="65">
        <f t="shared" si="2"/>
        <v>0</v>
      </c>
      <c r="F52" s="28">
        <f>F53+F54+F55</f>
        <v>0</v>
      </c>
      <c r="G52" s="29">
        <f>G53+G54+G55</f>
        <v>0</v>
      </c>
      <c r="H52" s="65">
        <f t="shared" si="3"/>
        <v>0</v>
      </c>
      <c r="I52" s="28">
        <f>I53+I54+I55</f>
        <v>0</v>
      </c>
      <c r="J52" s="29">
        <f>J53+J54+J55</f>
        <v>0</v>
      </c>
      <c r="K52" s="65">
        <f>L52+M52</f>
        <v>0</v>
      </c>
      <c r="L52" s="28">
        <f>L53+L54+L55</f>
        <v>0</v>
      </c>
      <c r="M52" s="29">
        <f>M53+M54+M55</f>
        <v>0</v>
      </c>
      <c r="N52" s="65">
        <f t="shared" si="4"/>
        <v>0</v>
      </c>
      <c r="O52" s="28">
        <f>O53+O54+O55</f>
        <v>0</v>
      </c>
      <c r="P52" s="29">
        <f>P53+P54+P55</f>
        <v>0</v>
      </c>
    </row>
    <row r="53" spans="1:16" ht="12.75">
      <c r="A53" s="177" t="s">
        <v>92</v>
      </c>
      <c r="B53" s="58" t="s">
        <v>93</v>
      </c>
      <c r="C53" s="58" t="s">
        <v>11</v>
      </c>
      <c r="D53" s="45" t="s">
        <v>33</v>
      </c>
      <c r="E53" s="56">
        <f t="shared" si="2"/>
        <v>0</v>
      </c>
      <c r="F53" s="134"/>
      <c r="G53" s="173"/>
      <c r="H53" s="56">
        <f t="shared" si="3"/>
        <v>0</v>
      </c>
      <c r="I53" s="134"/>
      <c r="J53" s="173"/>
      <c r="K53" s="56">
        <f aca="true" t="shared" si="9" ref="K53:M56">N53-H53</f>
        <v>0</v>
      </c>
      <c r="L53" s="54">
        <f t="shared" si="9"/>
        <v>0</v>
      </c>
      <c r="M53" s="55">
        <f t="shared" si="9"/>
        <v>0</v>
      </c>
      <c r="N53" s="56">
        <f t="shared" si="4"/>
        <v>0</v>
      </c>
      <c r="O53" s="134"/>
      <c r="P53" s="173"/>
    </row>
    <row r="54" spans="1:16" ht="12.75">
      <c r="A54" s="177" t="s">
        <v>94</v>
      </c>
      <c r="B54" s="58" t="s">
        <v>95</v>
      </c>
      <c r="C54" s="58" t="s">
        <v>11</v>
      </c>
      <c r="D54" s="45" t="s">
        <v>33</v>
      </c>
      <c r="E54" s="56">
        <f t="shared" si="2"/>
        <v>0</v>
      </c>
      <c r="F54" s="134"/>
      <c r="G54" s="173"/>
      <c r="H54" s="56">
        <f t="shared" si="3"/>
        <v>0</v>
      </c>
      <c r="I54" s="134"/>
      <c r="J54" s="173"/>
      <c r="K54" s="56">
        <f t="shared" si="9"/>
        <v>0</v>
      </c>
      <c r="L54" s="54">
        <f t="shared" si="9"/>
        <v>0</v>
      </c>
      <c r="M54" s="55">
        <f t="shared" si="9"/>
        <v>0</v>
      </c>
      <c r="N54" s="56">
        <f t="shared" si="4"/>
        <v>0</v>
      </c>
      <c r="O54" s="134"/>
      <c r="P54" s="173"/>
    </row>
    <row r="55" spans="1:16" ht="12.75">
      <c r="A55" s="186" t="s">
        <v>164</v>
      </c>
      <c r="B55" s="58" t="s">
        <v>97</v>
      </c>
      <c r="C55" s="58" t="s">
        <v>11</v>
      </c>
      <c r="D55" s="45" t="s">
        <v>33</v>
      </c>
      <c r="E55" s="56">
        <f t="shared" si="2"/>
        <v>0</v>
      </c>
      <c r="F55" s="134"/>
      <c r="G55" s="173"/>
      <c r="H55" s="56">
        <f t="shared" si="3"/>
        <v>0</v>
      </c>
      <c r="I55" s="134"/>
      <c r="J55" s="173"/>
      <c r="K55" s="56">
        <f t="shared" si="9"/>
        <v>0</v>
      </c>
      <c r="L55" s="54">
        <f t="shared" si="9"/>
        <v>0</v>
      </c>
      <c r="M55" s="55">
        <f t="shared" si="9"/>
        <v>0</v>
      </c>
      <c r="N55" s="56">
        <f t="shared" si="4"/>
        <v>0</v>
      </c>
      <c r="O55" s="134"/>
      <c r="P55" s="173"/>
    </row>
    <row r="56" spans="1:16" ht="12.75">
      <c r="A56" s="187" t="s">
        <v>165</v>
      </c>
      <c r="B56" s="82" t="s">
        <v>99</v>
      </c>
      <c r="C56" s="82" t="s">
        <v>11</v>
      </c>
      <c r="D56" s="83" t="s">
        <v>33</v>
      </c>
      <c r="E56" s="84">
        <f t="shared" si="2"/>
        <v>0</v>
      </c>
      <c r="F56" s="188"/>
      <c r="G56" s="129"/>
      <c r="H56" s="84">
        <f t="shared" si="3"/>
        <v>0</v>
      </c>
      <c r="I56" s="188"/>
      <c r="J56" s="129"/>
      <c r="K56" s="84">
        <f t="shared" si="9"/>
        <v>0</v>
      </c>
      <c r="L56" s="86">
        <f t="shared" si="9"/>
        <v>0</v>
      </c>
      <c r="M56" s="87">
        <f t="shared" si="9"/>
        <v>0</v>
      </c>
      <c r="N56" s="84">
        <f t="shared" si="4"/>
        <v>0</v>
      </c>
      <c r="O56" s="188"/>
      <c r="P56" s="129"/>
    </row>
    <row r="57" spans="1:10" s="6" customFormat="1" ht="13.5" customHeight="1">
      <c r="A57" s="189" t="s">
        <v>100</v>
      </c>
      <c r="B57" s="189"/>
      <c r="C57" s="189"/>
      <c r="D57" s="189"/>
      <c r="E57" s="189"/>
      <c r="F57" s="189"/>
      <c r="G57" s="189"/>
      <c r="H57" s="189"/>
      <c r="I57" s="189"/>
      <c r="J57" s="189"/>
    </row>
    <row r="58" spans="1:10" s="14" customFormat="1" ht="12.75">
      <c r="A58" s="190" t="s">
        <v>2</v>
      </c>
      <c r="B58" s="191" t="s">
        <v>3</v>
      </c>
      <c r="C58" s="92" t="s">
        <v>4</v>
      </c>
      <c r="D58" s="93" t="s">
        <v>5</v>
      </c>
      <c r="E58" s="94" t="s">
        <v>145</v>
      </c>
      <c r="F58" s="95" t="s">
        <v>146</v>
      </c>
      <c r="G58" s="95" t="s">
        <v>147</v>
      </c>
      <c r="H58" s="96" t="s">
        <v>148</v>
      </c>
      <c r="I58" s="97"/>
      <c r="J58" s="97"/>
    </row>
    <row r="59" spans="1:8" ht="12.75">
      <c r="A59" s="167" t="s">
        <v>166</v>
      </c>
      <c r="B59" s="146">
        <v>50</v>
      </c>
      <c r="C59" s="99" t="s">
        <v>11</v>
      </c>
      <c r="D59" s="100" t="s">
        <v>33</v>
      </c>
      <c r="E59" s="172"/>
      <c r="F59" s="134"/>
      <c r="G59" s="21">
        <f aca="true" t="shared" si="10" ref="G59:G70">H59-F59</f>
        <v>0</v>
      </c>
      <c r="H59" s="173"/>
    </row>
    <row r="60" spans="1:8" ht="12.75">
      <c r="A60" s="192" t="s">
        <v>167</v>
      </c>
      <c r="B60" s="99" t="s">
        <v>103</v>
      </c>
      <c r="C60" s="99" t="s">
        <v>11</v>
      </c>
      <c r="D60" s="100" t="s">
        <v>33</v>
      </c>
      <c r="E60" s="172"/>
      <c r="F60" s="134"/>
      <c r="G60" s="21">
        <f t="shared" si="10"/>
        <v>0</v>
      </c>
      <c r="H60" s="173"/>
    </row>
    <row r="61" spans="1:8" ht="12.75">
      <c r="A61" s="193" t="s">
        <v>104</v>
      </c>
      <c r="B61" s="99" t="s">
        <v>105</v>
      </c>
      <c r="C61" s="99" t="s">
        <v>11</v>
      </c>
      <c r="D61" s="100" t="s">
        <v>33</v>
      </c>
      <c r="E61" s="172"/>
      <c r="F61" s="134"/>
      <c r="G61" s="21">
        <f t="shared" si="10"/>
        <v>0</v>
      </c>
      <c r="H61" s="173"/>
    </row>
    <row r="62" spans="1:8" ht="12.75">
      <c r="A62" s="194" t="s">
        <v>106</v>
      </c>
      <c r="B62" s="99" t="s">
        <v>107</v>
      </c>
      <c r="C62" s="99" t="s">
        <v>11</v>
      </c>
      <c r="D62" s="100" t="s">
        <v>33</v>
      </c>
      <c r="E62" s="172"/>
      <c r="F62" s="134"/>
      <c r="G62" s="21">
        <f t="shared" si="10"/>
        <v>0</v>
      </c>
      <c r="H62" s="173"/>
    </row>
    <row r="63" spans="1:8" ht="24.75" customHeight="1">
      <c r="A63" s="184" t="s">
        <v>168</v>
      </c>
      <c r="B63" s="99" t="s">
        <v>109</v>
      </c>
      <c r="C63" s="99" t="s">
        <v>11</v>
      </c>
      <c r="D63" s="100" t="s">
        <v>33</v>
      </c>
      <c r="E63" s="172"/>
      <c r="F63" s="134"/>
      <c r="G63" s="21">
        <f t="shared" si="10"/>
        <v>0</v>
      </c>
      <c r="H63" s="173"/>
    </row>
    <row r="64" spans="1:8" ht="12.75">
      <c r="A64" s="195" t="s">
        <v>110</v>
      </c>
      <c r="B64" s="99" t="s">
        <v>111</v>
      </c>
      <c r="C64" s="99" t="s">
        <v>11</v>
      </c>
      <c r="D64" s="100" t="s">
        <v>33</v>
      </c>
      <c r="E64" s="172"/>
      <c r="F64" s="134"/>
      <c r="G64" s="21">
        <f t="shared" si="10"/>
        <v>0</v>
      </c>
      <c r="H64" s="173"/>
    </row>
    <row r="65" spans="1:8" ht="12.75">
      <c r="A65" s="193" t="s">
        <v>112</v>
      </c>
      <c r="B65" s="99" t="s">
        <v>113</v>
      </c>
      <c r="C65" s="99" t="s">
        <v>11</v>
      </c>
      <c r="D65" s="100" t="s">
        <v>33</v>
      </c>
      <c r="E65" s="172"/>
      <c r="F65" s="134"/>
      <c r="G65" s="21">
        <f t="shared" si="10"/>
        <v>0</v>
      </c>
      <c r="H65" s="173"/>
    </row>
    <row r="66" spans="1:8" ht="12.75">
      <c r="A66" s="193" t="s">
        <v>114</v>
      </c>
      <c r="B66" s="99" t="s">
        <v>115</v>
      </c>
      <c r="C66" s="99" t="s">
        <v>11</v>
      </c>
      <c r="D66" s="100" t="s">
        <v>33</v>
      </c>
      <c r="E66" s="172"/>
      <c r="F66" s="134"/>
      <c r="G66" s="21">
        <f t="shared" si="10"/>
        <v>0</v>
      </c>
      <c r="H66" s="173"/>
    </row>
    <row r="67" spans="1:8" ht="12.75">
      <c r="A67" s="194" t="s">
        <v>169</v>
      </c>
      <c r="B67" s="99" t="s">
        <v>117</v>
      </c>
      <c r="C67" s="99" t="s">
        <v>79</v>
      </c>
      <c r="D67" s="100" t="s">
        <v>80</v>
      </c>
      <c r="E67" s="172"/>
      <c r="F67" s="134"/>
      <c r="G67" s="21">
        <f t="shared" si="10"/>
        <v>0</v>
      </c>
      <c r="H67" s="173"/>
    </row>
    <row r="68" spans="1:8" ht="12.75">
      <c r="A68" s="184" t="s">
        <v>118</v>
      </c>
      <c r="B68" s="99" t="s">
        <v>119</v>
      </c>
      <c r="C68" s="99" t="s">
        <v>11</v>
      </c>
      <c r="D68" s="100" t="s">
        <v>33</v>
      </c>
      <c r="E68" s="172"/>
      <c r="F68" s="134"/>
      <c r="G68" s="21">
        <f t="shared" si="10"/>
        <v>0</v>
      </c>
      <c r="H68" s="173"/>
    </row>
    <row r="69" spans="1:8" ht="12.75">
      <c r="A69" s="195" t="s">
        <v>120</v>
      </c>
      <c r="B69" s="99" t="s">
        <v>121</v>
      </c>
      <c r="C69" s="99" t="s">
        <v>11</v>
      </c>
      <c r="D69" s="100" t="s">
        <v>33</v>
      </c>
      <c r="E69" s="172"/>
      <c r="F69" s="134"/>
      <c r="G69" s="21">
        <f t="shared" si="10"/>
        <v>0</v>
      </c>
      <c r="H69" s="173"/>
    </row>
    <row r="70" spans="1:8" ht="12.75">
      <c r="A70" s="184" t="s">
        <v>170</v>
      </c>
      <c r="B70" s="99" t="s">
        <v>123</v>
      </c>
      <c r="C70" s="99" t="s">
        <v>79</v>
      </c>
      <c r="D70" s="100" t="s">
        <v>80</v>
      </c>
      <c r="E70" s="172"/>
      <c r="F70" s="134"/>
      <c r="G70" s="21">
        <f t="shared" si="10"/>
        <v>0</v>
      </c>
      <c r="H70" s="173"/>
    </row>
    <row r="71" spans="1:8" ht="12.75">
      <c r="A71" s="196" t="s">
        <v>171</v>
      </c>
      <c r="B71" s="110" t="s">
        <v>125</v>
      </c>
      <c r="C71" s="110" t="s">
        <v>11</v>
      </c>
      <c r="D71" s="111" t="s">
        <v>33</v>
      </c>
      <c r="E71" s="27">
        <f>E72+E73+E74+E75</f>
        <v>0</v>
      </c>
      <c r="F71" s="28">
        <f>F72+F73+F74+F75</f>
        <v>0</v>
      </c>
      <c r="G71" s="28">
        <f>G72+G73+G74+G75</f>
        <v>0</v>
      </c>
      <c r="H71" s="29">
        <f>H72+H73+H74+H75</f>
        <v>0</v>
      </c>
    </row>
    <row r="72" spans="1:8" ht="12.75">
      <c r="A72" s="197" t="s">
        <v>126</v>
      </c>
      <c r="B72" s="99" t="s">
        <v>127</v>
      </c>
      <c r="C72" s="99" t="s">
        <v>11</v>
      </c>
      <c r="D72" s="100" t="s">
        <v>33</v>
      </c>
      <c r="E72" s="172"/>
      <c r="F72" s="134"/>
      <c r="G72" s="21">
        <f>H72-F72</f>
        <v>0</v>
      </c>
      <c r="H72" s="173"/>
    </row>
    <row r="73" spans="1:8" ht="12.75">
      <c r="A73" s="197" t="s">
        <v>128</v>
      </c>
      <c r="B73" s="99" t="s">
        <v>129</v>
      </c>
      <c r="C73" s="99" t="s">
        <v>11</v>
      </c>
      <c r="D73" s="100" t="s">
        <v>33</v>
      </c>
      <c r="E73" s="172"/>
      <c r="F73" s="134"/>
      <c r="G73" s="21">
        <f>H73-F73</f>
        <v>0</v>
      </c>
      <c r="H73" s="173"/>
    </row>
    <row r="74" spans="1:8" ht="12.75">
      <c r="A74" s="186" t="s">
        <v>172</v>
      </c>
      <c r="B74" s="99" t="s">
        <v>131</v>
      </c>
      <c r="C74" s="99" t="s">
        <v>11</v>
      </c>
      <c r="D74" s="100" t="s">
        <v>33</v>
      </c>
      <c r="E74" s="172"/>
      <c r="F74" s="134"/>
      <c r="G74" s="21">
        <f>H74-F74</f>
        <v>0</v>
      </c>
      <c r="H74" s="173"/>
    </row>
    <row r="75" spans="1:8" ht="12.75">
      <c r="A75" s="198" t="s">
        <v>132</v>
      </c>
      <c r="B75" s="114" t="s">
        <v>133</v>
      </c>
      <c r="C75" s="114" t="s">
        <v>11</v>
      </c>
      <c r="D75" s="115" t="s">
        <v>33</v>
      </c>
      <c r="E75" s="199"/>
      <c r="F75" s="188"/>
      <c r="G75" s="34">
        <f>H75-F75</f>
        <v>0</v>
      </c>
      <c r="H75" s="129"/>
    </row>
    <row r="77" spans="1:8" ht="12.75">
      <c r="A77" s="122"/>
      <c r="B77" s="122"/>
      <c r="C77" s="122"/>
      <c r="D77" s="122"/>
      <c r="E77" s="122"/>
      <c r="F77" s="122"/>
      <c r="G77" s="122"/>
      <c r="H77" s="122"/>
    </row>
    <row r="78" spans="1:8" s="121" customFormat="1" ht="15" customHeight="1">
      <c r="A78" s="119" t="s">
        <v>173</v>
      </c>
      <c r="B78" s="119"/>
      <c r="C78" s="120" t="s">
        <v>135</v>
      </c>
      <c r="D78" s="120"/>
      <c r="E78" s="119"/>
      <c r="F78" s="119"/>
      <c r="G78" s="120" t="s">
        <v>139</v>
      </c>
      <c r="H78" s="120"/>
    </row>
    <row r="79" spans="1:8" ht="12.75">
      <c r="A79" s="122"/>
      <c r="B79" s="122"/>
      <c r="C79" s="122"/>
      <c r="D79" s="122"/>
      <c r="E79" s="122"/>
      <c r="F79" s="122"/>
      <c r="G79" s="122"/>
      <c r="H79" s="122"/>
    </row>
    <row r="80" spans="1:8" ht="12.75">
      <c r="A80" s="122"/>
      <c r="B80" s="122"/>
      <c r="C80" s="122"/>
      <c r="D80" s="122"/>
      <c r="E80" s="122"/>
      <c r="F80" s="122"/>
      <c r="G80" s="122"/>
      <c r="H80" s="122"/>
    </row>
  </sheetData>
  <sheetProtection password="C7F5" sheet="1"/>
  <mergeCells count="22">
    <mergeCell ref="A1:H1"/>
    <mergeCell ref="A2:H2"/>
    <mergeCell ref="A19:P19"/>
    <mergeCell ref="A20:A22"/>
    <mergeCell ref="B20:B22"/>
    <mergeCell ref="C20:C22"/>
    <mergeCell ref="D20:D22"/>
    <mergeCell ref="E20:G20"/>
    <mergeCell ref="H20:J20"/>
    <mergeCell ref="K20:M20"/>
    <mergeCell ref="N20:P20"/>
    <mergeCell ref="E21:E22"/>
    <mergeCell ref="F21:G21"/>
    <mergeCell ref="H21:H22"/>
    <mergeCell ref="I21:J21"/>
    <mergeCell ref="K21:K22"/>
    <mergeCell ref="L21:M21"/>
    <mergeCell ref="N21:N22"/>
    <mergeCell ref="O21:P21"/>
    <mergeCell ref="A57:J57"/>
    <mergeCell ref="C78:D78"/>
    <mergeCell ref="G78:H78"/>
  </mergeCells>
  <printOptions/>
  <pageMargins left="0.39375" right="0.39375" top="0.7875" bottom="0.7875" header="0.5118055555555555" footer="0.5118055555555555"/>
  <pageSetup horizontalDpi="300" verticalDpi="300" orientation="landscape" paperSize="9" scale="57"/>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Максим</dc:creator>
  <cp:keywords/>
  <dc:description/>
  <cp:lastModifiedBy/>
  <cp:lastPrinted>2015-01-28T16:10:13Z</cp:lastPrinted>
  <dcterms:created xsi:type="dcterms:W3CDTF">2013-01-11T05:04:08Z</dcterms:created>
  <dcterms:modified xsi:type="dcterms:W3CDTF">2016-02-16T06:22:09Z</dcterms:modified>
  <cp:category/>
  <cp:version/>
  <cp:contentType/>
  <cp:contentStatus/>
  <cp:revision>1</cp:revision>
</cp:coreProperties>
</file>